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85" windowHeight="8760" activeTab="0"/>
  </bookViews>
  <sheets>
    <sheet name="Sheet1" sheetId="1" r:id="rId1"/>
  </sheets>
  <definedNames>
    <definedName name="Q306表">#REF!</definedName>
  </definedNames>
  <calcPr fullCalcOnLoad="1"/>
</workbook>
</file>

<file path=xl/sharedStrings.xml><?xml version="1.0" encoding="utf-8"?>
<sst xmlns="http://schemas.openxmlformats.org/spreadsheetml/2006/main" count="156" uniqueCount="147">
  <si>
    <t>Item</t>
  </si>
  <si>
    <t>Agriculture</t>
  </si>
  <si>
    <r>
      <t>指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标</t>
    </r>
  </si>
  <si>
    <t>Aggregate Data</t>
  </si>
  <si>
    <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量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标</t>
    </r>
  </si>
  <si>
    <r>
      <t>速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度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指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标</t>
    </r>
    <r>
      <rPr>
        <sz val="10"/>
        <rFont val="Times New Roman"/>
        <family val="1"/>
      </rPr>
      <t xml:space="preserve">  Indices and Growth Rates</t>
    </r>
  </si>
  <si>
    <r>
      <t>指数</t>
    </r>
    <r>
      <rPr>
        <sz val="10"/>
        <rFont val="Times New Roman"/>
        <family val="1"/>
      </rPr>
      <t>(2014</t>
    </r>
    <r>
      <rPr>
        <sz val="10"/>
        <rFont val="宋体"/>
        <family val="0"/>
      </rPr>
      <t>为以下各年</t>
    </r>
    <r>
      <rPr>
        <sz val="10"/>
        <rFont val="Times New Roman"/>
        <family val="1"/>
      </rPr>
      <t>%)
Index (2014 as percentage of the following years)</t>
    </r>
  </si>
  <si>
    <r>
      <t>平均增长速度</t>
    </r>
    <r>
      <rPr>
        <sz val="10"/>
        <rFont val="Times New Roman"/>
        <family val="1"/>
      </rPr>
      <t xml:space="preserve"> (%)
Average Annual Growth Rate (%)</t>
    </r>
  </si>
  <si>
    <t>1991-2014</t>
  </si>
  <si>
    <t>2001-2014</t>
  </si>
  <si>
    <t>2006-2014</t>
  </si>
  <si>
    <t>2011-2014</t>
  </si>
  <si>
    <t>一、人口与从业人员  (万人)</t>
  </si>
  <si>
    <t>　　　年末常住人口</t>
  </si>
  <si>
    <t>　　　全社会从业人员</t>
  </si>
  <si>
    <t>　　　  #非私营单位在岗职工人数</t>
  </si>
  <si>
    <t>二、国民经济核算  (亿元)</t>
  </si>
  <si>
    <t>　　　地区生产总值</t>
  </si>
  <si>
    <t>　　　　第一产业</t>
  </si>
  <si>
    <t>　　　　第二产业</t>
  </si>
  <si>
    <t>　　　　第三产业</t>
  </si>
  <si>
    <t xml:space="preserve">三、物价总指数  (上年=100)   </t>
  </si>
  <si>
    <t xml:space="preserve">　　　居民消费价格总指数          </t>
  </si>
  <si>
    <t xml:space="preserve">　　　商品零售价格总指数         </t>
  </si>
  <si>
    <t xml:space="preserve">四、财　政  (亿元)                                   </t>
  </si>
  <si>
    <t xml:space="preserve">　　　公共财政收入             </t>
  </si>
  <si>
    <t xml:space="preserve">　　　公共财政支出               </t>
  </si>
  <si>
    <t>五、固定资产投资  (亿元)</t>
  </si>
  <si>
    <t xml:space="preserve">　　　全社会固定资产投资    </t>
  </si>
  <si>
    <t xml:space="preserve">　　　  #住    宅                                </t>
  </si>
  <si>
    <t xml:space="preserve">六、对外贸易  (亿美元)                                          </t>
  </si>
  <si>
    <t xml:space="preserve">　　　海关进出口总额  </t>
  </si>
  <si>
    <t xml:space="preserve">　　　　出　口                                   </t>
  </si>
  <si>
    <t>　　　　进　口</t>
  </si>
  <si>
    <r>
      <t>七、农    业</t>
    </r>
  </si>
  <si>
    <t>　　　主要农产品产量  (万吨)</t>
  </si>
  <si>
    <t xml:space="preserve">　　　　粮    食 </t>
  </si>
  <si>
    <t>　　　　油    料</t>
  </si>
  <si>
    <t xml:space="preserve">　　　　棉    花 </t>
  </si>
  <si>
    <t>　　　猪牛羊肉    　 (万吨)</t>
  </si>
  <si>
    <t>　　　猪年末存栏     (万头)</t>
  </si>
  <si>
    <t>　　　羊年末存栏     (万只)</t>
  </si>
  <si>
    <t>八、房地产开发投资  (亿元)</t>
  </si>
  <si>
    <t>　　　本年完成投资</t>
  </si>
  <si>
    <t>九、工　业</t>
  </si>
  <si>
    <t>　　　主要工业产品产量(全社会)</t>
  </si>
  <si>
    <t>　　　　原    煤　 　　(万吨)</t>
  </si>
  <si>
    <t>　　　　发电量　　 　(亿千瓦小时)</t>
  </si>
  <si>
    <t>　　　　粗　钢　　 　(万吨)</t>
  </si>
  <si>
    <t>　　　　钢　材　　 　(万吨)</t>
  </si>
  <si>
    <t>　　　　水　泥　　 　(万吨)</t>
  </si>
  <si>
    <t>十、国内贸易 (亿元）</t>
  </si>
  <si>
    <t xml:space="preserve">　　　社会消费品零售总额                                                                                       </t>
  </si>
  <si>
    <t xml:space="preserve">十一、交通运输、邮电         </t>
  </si>
  <si>
    <t xml:space="preserve">　　　　货物运输量     (万吨)         </t>
  </si>
  <si>
    <t xml:space="preserve">　　　      #铁　路                                           </t>
  </si>
  <si>
    <t xml:space="preserve">　　　　旅客客运量      (万人)          </t>
  </si>
  <si>
    <t xml:space="preserve">　　　      #铁    路                                    </t>
  </si>
  <si>
    <t xml:space="preserve">　　　　邮电业务总量   (亿元)                                                                     </t>
  </si>
  <si>
    <t xml:space="preserve">                                                                      </t>
  </si>
  <si>
    <t>　　　　移动电话用户   (万户)</t>
  </si>
  <si>
    <t>十二、教育、科技、文化、卫生</t>
  </si>
  <si>
    <t xml:space="preserve">　　　教    育         </t>
  </si>
  <si>
    <t xml:space="preserve">　　　　高等学校数(所)                                                                                                                          </t>
  </si>
  <si>
    <t xml:space="preserve">　　　　高等学校在校学生数                                                                                                                      </t>
  </si>
  <si>
    <t xml:space="preserve">　　　　　(万人)                                </t>
  </si>
  <si>
    <t xml:space="preserve">　　　　普通中学在校学生数                                                                                    </t>
  </si>
  <si>
    <t xml:space="preserve">　　　　　(万人)                                                                           </t>
  </si>
  <si>
    <t xml:space="preserve">　　　　小学在校学生数  (万人)                                                                                </t>
  </si>
  <si>
    <t xml:space="preserve">　　　科    技         </t>
  </si>
  <si>
    <t xml:space="preserve">　　　　自然科学技术人员数  (万人)                                                                                </t>
  </si>
  <si>
    <t xml:space="preserve">　　　文    化         </t>
  </si>
  <si>
    <t xml:space="preserve">　　　　图书总印数　      (万册)                                         </t>
  </si>
  <si>
    <t xml:space="preserve">　　　　期刊总印数　      (万份)                   </t>
  </si>
  <si>
    <t xml:space="preserve">　　　　报纸总印数　      (万份)                                   </t>
  </si>
  <si>
    <t xml:space="preserve">　　　卫    生         </t>
  </si>
  <si>
    <t xml:space="preserve">　　　　医    院                   (个)                                                                                </t>
  </si>
  <si>
    <t xml:space="preserve">　　　　执业(助理)医师    (人)                                                                           </t>
  </si>
  <si>
    <t>Population and Employment (10 000 persons)</t>
  </si>
  <si>
    <t xml:space="preserve">    Resident Population at Year-end</t>
  </si>
  <si>
    <t xml:space="preserve">    Total Employees</t>
  </si>
  <si>
    <t xml:space="preserve">        Fully Employed Staff and Workers in </t>
  </si>
  <si>
    <t xml:space="preserve">            Non-private Units</t>
  </si>
  <si>
    <t>National Economic Accounting (100 million yuan)</t>
  </si>
  <si>
    <t xml:space="preserve">    Gross Domestic Product </t>
  </si>
  <si>
    <t xml:space="preserve">        Primary Industry</t>
  </si>
  <si>
    <t xml:space="preserve">        Secondary Industry</t>
  </si>
  <si>
    <t xml:space="preserve">        Tertiary Industry</t>
  </si>
  <si>
    <t>Price Indices (last year=100)</t>
  </si>
  <si>
    <t xml:space="preserve">    General Consumer Price Index</t>
  </si>
  <si>
    <t xml:space="preserve">    General Retail Price Index</t>
  </si>
  <si>
    <t>Public Finance (100 million yuan)</t>
  </si>
  <si>
    <t xml:space="preserve">    Public Finance Revenue</t>
  </si>
  <si>
    <t xml:space="preserve">    Public Finance Expenditure</t>
  </si>
  <si>
    <t>Investment in Fixed Assets (100 million yuan)</t>
  </si>
  <si>
    <t xml:space="preserve">    Total Investment in Fixed Assets</t>
  </si>
  <si>
    <t xml:space="preserve">        Residential Buildings</t>
  </si>
  <si>
    <t>Foreign Trade (USD 100 million)</t>
  </si>
  <si>
    <t xml:space="preserve">    Total Value of Exports and Imports of Customs </t>
  </si>
  <si>
    <t xml:space="preserve">        Total Value of Exports</t>
  </si>
  <si>
    <t xml:space="preserve">        Total Value of Imports</t>
  </si>
  <si>
    <t xml:space="preserve">    Output of Major Farm Products  (10 000 tons)</t>
  </si>
  <si>
    <t xml:space="preserve">        Grain</t>
  </si>
  <si>
    <t xml:space="preserve">        Oil-bearing Crops</t>
  </si>
  <si>
    <t xml:space="preserve">        Cotton</t>
  </si>
  <si>
    <t xml:space="preserve">    Output of Pork, Beef and Mutton (10 000 tons)</t>
  </si>
  <si>
    <t xml:space="preserve">    Hogs at Year-end (10 000 heads)</t>
  </si>
  <si>
    <t xml:space="preserve">    Sheep and Goats at Year-end (10 000 heads)</t>
  </si>
  <si>
    <t xml:space="preserve">Investment in Real Estate Development (100 million yuan) </t>
  </si>
  <si>
    <t xml:space="preserve">    Investment Completed This Year</t>
  </si>
  <si>
    <t xml:space="preserve">Industry    </t>
  </si>
  <si>
    <t xml:space="preserve">    Output of Major Industrial Products (Total Society)</t>
  </si>
  <si>
    <t xml:space="preserve">        Coal (10 000 tons)</t>
  </si>
  <si>
    <t xml:space="preserve">        Electricity (100 million kwh)</t>
  </si>
  <si>
    <t xml:space="preserve">        Crude Steel (10 000 tons)</t>
  </si>
  <si>
    <t xml:space="preserve">        Steel Products (10 000 tons)</t>
  </si>
  <si>
    <t xml:space="preserve">        Cement (10 000 tons)</t>
  </si>
  <si>
    <t>Domestic Trade (100 million yuan)</t>
  </si>
  <si>
    <t xml:space="preserve">    Total  Retail  Sales of Consumer Goods</t>
  </si>
  <si>
    <t>Transportation, Post and Telecommunication Services</t>
  </si>
  <si>
    <t xml:space="preserve">   Freight Traffic (10 000 tons)</t>
  </si>
  <si>
    <t xml:space="preserve">      Railways</t>
  </si>
  <si>
    <t xml:space="preserve">   Passenger Traffic (10 000 persons)</t>
  </si>
  <si>
    <t xml:space="preserve">   Business Volume of Post and Telecommunication</t>
  </si>
  <si>
    <t xml:space="preserve">      Services (100 million yuan)</t>
  </si>
  <si>
    <t xml:space="preserve">    Number of Mobile Telephone Subscribers </t>
  </si>
  <si>
    <t xml:space="preserve">      (10 000 subscribers)</t>
  </si>
  <si>
    <t xml:space="preserve">Education, Science and Technology, Culture and </t>
  </si>
  <si>
    <t xml:space="preserve">   Public Health</t>
  </si>
  <si>
    <t>Education</t>
  </si>
  <si>
    <t xml:space="preserve">   Number of Institutions of  Higher Education (unit)</t>
  </si>
  <si>
    <t xml:space="preserve">   Student Enrollment of Institutions of</t>
  </si>
  <si>
    <t xml:space="preserve">      Higher Education (10 000 persons)</t>
  </si>
  <si>
    <t xml:space="preserve">   Student Enrollment of Regular</t>
  </si>
  <si>
    <t xml:space="preserve">      Secondary Schools (10 000 persons)</t>
  </si>
  <si>
    <t xml:space="preserve">   Student Enrollment of Primary Schools (10 000 persons)</t>
  </si>
  <si>
    <t>Science and Technology</t>
  </si>
  <si>
    <t xml:space="preserve">   Personnels of Natural Science and Technology </t>
  </si>
  <si>
    <t xml:space="preserve">      (10 000 persons)</t>
  </si>
  <si>
    <t>Culture</t>
  </si>
  <si>
    <t xml:space="preserve">   Total Printed Copies of Books (10 000 copies)</t>
  </si>
  <si>
    <t xml:space="preserve">   Total Printed Copies of Magazines (10 000 copies)</t>
  </si>
  <si>
    <t xml:space="preserve">   Total Printed Copies of Newspapers (10 000 copies)</t>
  </si>
  <si>
    <t>Public Health</t>
  </si>
  <si>
    <t xml:space="preserve">   Number of Hospitals (unit)</t>
  </si>
  <si>
    <t xml:space="preserve">   Number of Licensed (Assitant) Docotors (person)</t>
  </si>
  <si>
    <r>
      <t>1-2</t>
    </r>
    <r>
      <rPr>
        <sz val="15"/>
        <rFont val="黑体"/>
        <family val="0"/>
      </rPr>
      <t xml:space="preserve">　国民经济和社会发展总量与速度指标
</t>
    </r>
    <r>
      <rPr>
        <sz val="15"/>
        <rFont val="Times New Roman"/>
        <family val="1"/>
      </rPr>
      <t xml:space="preserve">PRINCIPAL AGGREGATE INDICATORS ON NATIONAL ECONOMIC AND SOCIAL DEVELOPMENT AND GROWTH RATES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</si>
</sst>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"/>
    <numFmt numFmtId="186" formatCode="0.0\ \ \ \ \ \ "/>
    <numFmt numFmtId="187" formatCode="0.0\ \ \ \ \ "/>
    <numFmt numFmtId="188" formatCode="0.00_ "/>
    <numFmt numFmtId="189" formatCode="0_ "/>
    <numFmt numFmtId="190" formatCode="0\ \ \ \ \ \ "/>
    <numFmt numFmtId="191" formatCode="0.0;[Red]0.0"/>
    <numFmt numFmtId="192" formatCode="0;[Red]0"/>
    <numFmt numFmtId="193" formatCode="0.0\ \ \ "/>
    <numFmt numFmtId="194" formatCode="0.00\ \ \ "/>
    <numFmt numFmtId="195" formatCode="0.0\ "/>
    <numFmt numFmtId="196" formatCode="0\ \ "/>
    <numFmt numFmtId="197" formatCode="0\ \ \ \ \ \ \ \ "/>
    <numFmt numFmtId="198" formatCode="0\ \ \ \ \ \ \ "/>
    <numFmt numFmtId="199" formatCode="0\ \ \ \ "/>
    <numFmt numFmtId="200" formatCode="0.0\ \ \ \ "/>
    <numFmt numFmtId="201" formatCode="0.00\ \ \ \ "/>
    <numFmt numFmtId="202" formatCode="0\ \ \ "/>
    <numFmt numFmtId="203" formatCode="0\ "/>
    <numFmt numFmtId="204" formatCode="0.00\ "/>
    <numFmt numFmtId="205" formatCode="0;_찀"/>
    <numFmt numFmtId="206" formatCode="0;_㰀"/>
    <numFmt numFmtId="207" formatCode="0.0_);[Red]\(0.0\)"/>
    <numFmt numFmtId="208" formatCode="0.00_);[Red]\(0.00\)"/>
    <numFmt numFmtId="209" formatCode="0_);[Red]\(0\)"/>
    <numFmt numFmtId="210" formatCode="0.00\ \ "/>
    <numFmt numFmtId="211" formatCode="0.00\ \ \ \ \ \ \ \ "/>
    <numFmt numFmtId="212" formatCode="0.00\ \ \ \ \ \ \ "/>
    <numFmt numFmtId="213" formatCode="0.00000000_ "/>
    <numFmt numFmtId="214" formatCode="0.0000000_ "/>
    <numFmt numFmtId="215" formatCode="0.000000_ "/>
    <numFmt numFmtId="216" formatCode="0.00000_ "/>
    <numFmt numFmtId="217" formatCode="0.0000_ "/>
    <numFmt numFmtId="218" formatCode="0.000_ "/>
    <numFmt numFmtId="219" formatCode="0.00\ \ \ \ \ \ "/>
    <numFmt numFmtId="220" formatCode="0;_ꀀ"/>
    <numFmt numFmtId="221" formatCode="0;_䰀"/>
    <numFmt numFmtId="222" formatCode="0.00\ \ \ \ \ "/>
    <numFmt numFmtId="223" formatCode="0.000\ \ \ "/>
    <numFmt numFmtId="224" formatCode="0.0000\ \ \ "/>
    <numFmt numFmtId="225" formatCode="0.0000_);[Red]\(0.0000\)"/>
    <numFmt numFmtId="226" formatCode="0.0000000_);[Red]\(0.0000000\)"/>
    <numFmt numFmtId="227" formatCode="0.0\ \ "/>
    <numFmt numFmtId="228" formatCode="0.0000E+00"/>
    <numFmt numFmtId="229" formatCode="0.000E+00"/>
    <numFmt numFmtId="230" formatCode="0.0E+00"/>
    <numFmt numFmtId="231" formatCode="0E+00"/>
    <numFmt numFmtId="232" formatCode="0.000000000000_ 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9"/>
      <name val="方正书宋简体"/>
      <family val="0"/>
    </font>
    <font>
      <sz val="9"/>
      <name val="方正小标宋简体"/>
      <family val="0"/>
    </font>
    <font>
      <sz val="9"/>
      <color indexed="8"/>
      <name val="方正书宋简体"/>
      <family val="0"/>
    </font>
    <font>
      <sz val="15"/>
      <name val="黑体"/>
      <family val="0"/>
    </font>
    <font>
      <sz val="15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</borders>
  <cellStyleXfs count="90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7" fillId="0" borderId="0" xfId="59" applyFont="1" applyFill="1">
      <alignment/>
      <protection/>
    </xf>
    <xf numFmtId="0" fontId="0" fillId="0" borderId="0" xfId="59" applyFill="1" applyAlignment="1">
      <alignment vertical="center"/>
      <protection/>
    </xf>
    <xf numFmtId="0" fontId="28" fillId="0" borderId="0" xfId="59" applyFont="1" applyFill="1">
      <alignment/>
      <protection/>
    </xf>
    <xf numFmtId="0" fontId="27" fillId="0" borderId="0" xfId="59" applyFont="1" applyFill="1" applyBorder="1">
      <alignment/>
      <protection/>
    </xf>
    <xf numFmtId="0" fontId="33" fillId="24" borderId="0" xfId="59" applyFont="1" applyFill="1" applyBorder="1" applyAlignment="1">
      <alignment horizontal="left" vertical="center"/>
      <protection/>
    </xf>
    <xf numFmtId="0" fontId="34" fillId="25" borderId="10" xfId="59" applyFont="1" applyFill="1" applyBorder="1" applyAlignment="1">
      <alignment horizontal="center" vertical="center" wrapText="1"/>
      <protection/>
    </xf>
    <xf numFmtId="0" fontId="34" fillId="25" borderId="11" xfId="59" applyFont="1" applyFill="1" applyBorder="1" applyAlignment="1">
      <alignment horizontal="center" vertical="center" wrapText="1"/>
      <protection/>
    </xf>
    <xf numFmtId="49" fontId="32" fillId="26" borderId="0" xfId="59" applyNumberFormat="1" applyFont="1" applyFill="1" applyBorder="1" applyAlignment="1">
      <alignment horizontal="left" vertical="center"/>
      <protection/>
    </xf>
    <xf numFmtId="49" fontId="32" fillId="26" borderId="12" xfId="59" applyNumberFormat="1" applyFont="1" applyFill="1" applyBorder="1" applyAlignment="1">
      <alignment horizontal="left" vertical="center"/>
      <protection/>
    </xf>
    <xf numFmtId="49" fontId="32" fillId="26" borderId="13" xfId="59" applyNumberFormat="1" applyFont="1" applyFill="1" applyBorder="1" applyAlignment="1">
      <alignment horizontal="left" vertical="center"/>
      <protection/>
    </xf>
    <xf numFmtId="49" fontId="34" fillId="26" borderId="14" xfId="59" applyNumberFormat="1" applyFont="1" applyFill="1" applyBorder="1" applyAlignment="1">
      <alignment horizontal="left" vertical="center"/>
      <protection/>
    </xf>
    <xf numFmtId="49" fontId="34" fillId="26" borderId="15" xfId="59" applyNumberFormat="1" applyFont="1" applyFill="1" applyBorder="1" applyAlignment="1">
      <alignment horizontal="left" vertical="center"/>
      <protection/>
    </xf>
    <xf numFmtId="49" fontId="34" fillId="26" borderId="16" xfId="59" applyNumberFormat="1" applyFont="1" applyFill="1" applyBorder="1" applyAlignment="1">
      <alignment horizontal="left" vertical="center"/>
      <protection/>
    </xf>
    <xf numFmtId="0" fontId="36" fillId="24" borderId="0" xfId="59" applyFont="1" applyFill="1" applyBorder="1" applyAlignment="1">
      <alignment horizontal="right" vertical="center"/>
      <protection/>
    </xf>
    <xf numFmtId="195" fontId="36" fillId="24" borderId="0" xfId="59" applyNumberFormat="1" applyFont="1" applyFill="1" applyBorder="1" applyAlignment="1">
      <alignment horizontal="right" vertical="center"/>
      <protection/>
    </xf>
    <xf numFmtId="202" fontId="36" fillId="24" borderId="0" xfId="59" applyNumberFormat="1" applyFont="1" applyFill="1" applyBorder="1" applyAlignment="1">
      <alignment horizontal="right" vertical="center"/>
      <protection/>
    </xf>
    <xf numFmtId="203" fontId="36" fillId="24" borderId="0" xfId="59" applyNumberFormat="1" applyFont="1" applyFill="1" applyBorder="1" applyAlignment="1">
      <alignment horizontal="right" vertical="center"/>
      <protection/>
    </xf>
    <xf numFmtId="191" fontId="36" fillId="24" borderId="0" xfId="59" applyNumberFormat="1" applyFont="1" applyFill="1" applyBorder="1" applyAlignment="1">
      <alignment horizontal="right" vertical="center"/>
      <protection/>
    </xf>
    <xf numFmtId="193" fontId="36" fillId="24" borderId="0" xfId="59" applyNumberFormat="1" applyFont="1" applyFill="1" applyBorder="1" applyAlignment="1">
      <alignment horizontal="right" vertical="center"/>
      <protection/>
    </xf>
    <xf numFmtId="204" fontId="36" fillId="24" borderId="0" xfId="59" applyNumberFormat="1" applyFont="1" applyFill="1" applyBorder="1" applyAlignment="1">
      <alignment horizontal="right" vertical="center"/>
      <protection/>
    </xf>
    <xf numFmtId="195" fontId="36" fillId="24" borderId="0" xfId="59" applyNumberFormat="1" applyFont="1" applyFill="1" applyBorder="1" applyAlignment="1">
      <alignment horizontal="right" vertical="center"/>
      <protection/>
    </xf>
    <xf numFmtId="0" fontId="36" fillId="24" borderId="17" xfId="59" applyFont="1" applyFill="1" applyBorder="1" applyAlignment="1">
      <alignment horizontal="right" vertical="center"/>
      <protection/>
    </xf>
    <xf numFmtId="0" fontId="36" fillId="24" borderId="12" xfId="59" applyFont="1" applyFill="1" applyBorder="1" applyAlignment="1">
      <alignment horizontal="right" vertical="center"/>
      <protection/>
    </xf>
    <xf numFmtId="0" fontId="36" fillId="24" borderId="18" xfId="59" applyFont="1" applyFill="1" applyBorder="1" applyAlignment="1">
      <alignment horizontal="right" vertical="center"/>
      <protection/>
    </xf>
    <xf numFmtId="195" fontId="36" fillId="24" borderId="18" xfId="59" applyNumberFormat="1" applyFont="1" applyFill="1" applyBorder="1" applyAlignment="1">
      <alignment horizontal="right" vertical="center"/>
      <protection/>
    </xf>
    <xf numFmtId="202" fontId="36" fillId="24" borderId="18" xfId="59" applyNumberFormat="1" applyFont="1" applyFill="1" applyBorder="1" applyAlignment="1">
      <alignment horizontal="right" vertical="center"/>
      <protection/>
    </xf>
    <xf numFmtId="203" fontId="36" fillId="24" borderId="18" xfId="59" applyNumberFormat="1" applyFont="1" applyFill="1" applyBorder="1" applyAlignment="1">
      <alignment horizontal="right" vertical="center"/>
      <protection/>
    </xf>
    <xf numFmtId="191" fontId="36" fillId="24" borderId="18" xfId="59" applyNumberFormat="1" applyFont="1" applyFill="1" applyBorder="1" applyAlignment="1">
      <alignment horizontal="right" vertical="center"/>
      <protection/>
    </xf>
    <xf numFmtId="193" fontId="36" fillId="24" borderId="18" xfId="59" applyNumberFormat="1" applyFont="1" applyFill="1" applyBorder="1" applyAlignment="1">
      <alignment horizontal="right" vertical="center"/>
      <protection/>
    </xf>
    <xf numFmtId="191" fontId="36" fillId="24" borderId="19" xfId="59" applyNumberFormat="1" applyFont="1" applyFill="1" applyBorder="1" applyAlignment="1">
      <alignment horizontal="right" vertical="center"/>
      <protection/>
    </xf>
    <xf numFmtId="191" fontId="36" fillId="24" borderId="20" xfId="59" applyNumberFormat="1" applyFont="1" applyFill="1" applyBorder="1" applyAlignment="1">
      <alignment horizontal="right" vertical="center"/>
      <protection/>
    </xf>
    <xf numFmtId="0" fontId="36" fillId="24" borderId="20" xfId="59" applyNumberFormat="1" applyFont="1" applyFill="1" applyBorder="1" applyAlignment="1">
      <alignment horizontal="right" vertical="center"/>
      <protection/>
    </xf>
    <xf numFmtId="185" fontId="36" fillId="24" borderId="20" xfId="59" applyNumberFormat="1" applyFont="1" applyFill="1" applyBorder="1" applyAlignment="1">
      <alignment horizontal="right" vertical="center"/>
      <protection/>
    </xf>
    <xf numFmtId="188" fontId="36" fillId="24" borderId="20" xfId="59" applyNumberFormat="1" applyFont="1" applyFill="1" applyBorder="1" applyAlignment="1">
      <alignment horizontal="right" vertical="center"/>
      <protection/>
    </xf>
    <xf numFmtId="0" fontId="36" fillId="24" borderId="20" xfId="59" applyFont="1" applyFill="1" applyBorder="1" applyAlignment="1">
      <alignment horizontal="right" vertical="center"/>
      <protection/>
    </xf>
    <xf numFmtId="0" fontId="37" fillId="0" borderId="0" xfId="59" applyFont="1" applyFill="1">
      <alignment/>
      <protection/>
    </xf>
    <xf numFmtId="0" fontId="35" fillId="24" borderId="0" xfId="59" applyFont="1" applyFill="1" applyBorder="1" applyAlignment="1">
      <alignment horizontal="right" vertical="center"/>
      <protection/>
    </xf>
    <xf numFmtId="44" fontId="31" fillId="24" borderId="0" xfId="63" applyFont="1" applyFill="1" applyBorder="1" applyAlignment="1">
      <alignment horizontal="left" vertical="center" wrapText="1"/>
    </xf>
    <xf numFmtId="0" fontId="34" fillId="25" borderId="21" xfId="59" applyFont="1" applyFill="1" applyBorder="1" applyAlignment="1">
      <alignment horizontal="center" vertical="center" wrapText="1"/>
      <protection/>
    </xf>
    <xf numFmtId="0" fontId="34" fillId="25" borderId="10" xfId="59" applyFont="1" applyFill="1" applyBorder="1" applyAlignment="1">
      <alignment horizontal="center" vertical="center" wrapText="1"/>
      <protection/>
    </xf>
    <xf numFmtId="0" fontId="34" fillId="25" borderId="5" xfId="59" applyFont="1" applyFill="1" applyBorder="1" applyAlignment="1">
      <alignment horizontal="center" vertical="center" wrapText="1"/>
      <protection/>
    </xf>
    <xf numFmtId="0" fontId="32" fillId="25" borderId="5" xfId="59" applyFont="1" applyFill="1" applyBorder="1" applyAlignment="1">
      <alignment horizontal="center" vertical="center" wrapText="1"/>
      <protection/>
    </xf>
    <xf numFmtId="0" fontId="32" fillId="25" borderId="21" xfId="59" applyFont="1" applyFill="1" applyBorder="1" applyAlignment="1">
      <alignment horizontal="center" vertical="center" wrapText="1"/>
      <protection/>
    </xf>
    <xf numFmtId="0" fontId="34" fillId="25" borderId="22" xfId="59" applyFont="1" applyFill="1" applyBorder="1" applyAlignment="1">
      <alignment horizontal="center" vertical="center" wrapText="1"/>
      <protection/>
    </xf>
    <xf numFmtId="0" fontId="32" fillId="25" borderId="23" xfId="59" applyFont="1" applyFill="1" applyBorder="1" applyAlignment="1">
      <alignment horizontal="center" vertical="center" wrapText="1"/>
      <protection/>
    </xf>
    <xf numFmtId="0" fontId="34" fillId="25" borderId="24" xfId="59" applyFont="1" applyFill="1" applyBorder="1" applyAlignment="1">
      <alignment horizontal="center" vertical="center" wrapText="1"/>
      <protection/>
    </xf>
    <xf numFmtId="0" fontId="32" fillId="25" borderId="24" xfId="59" applyFont="1" applyFill="1" applyBorder="1" applyAlignment="1">
      <alignment horizontal="center" vertical="center" wrapText="1"/>
      <protection/>
    </xf>
    <xf numFmtId="0" fontId="34" fillId="25" borderId="0" xfId="59" applyFont="1" applyFill="1" applyBorder="1" applyAlignment="1">
      <alignment horizontal="center" vertical="center" wrapText="1"/>
      <protection/>
    </xf>
    <xf numFmtId="0" fontId="34" fillId="25" borderId="25" xfId="59" applyFont="1" applyFill="1" applyBorder="1" applyAlignment="1">
      <alignment horizontal="center" vertical="center" wrapText="1"/>
      <protection/>
    </xf>
    <xf numFmtId="0" fontId="34" fillId="25" borderId="26" xfId="59" applyFont="1" applyFill="1" applyBorder="1" applyAlignment="1">
      <alignment horizontal="center" vertical="center" wrapText="1"/>
      <protection/>
    </xf>
    <xf numFmtId="0" fontId="34" fillId="25" borderId="27" xfId="59" applyFont="1" applyFill="1" applyBorder="1" applyAlignment="1">
      <alignment horizontal="center" vertical="center" wrapText="1"/>
      <protection/>
    </xf>
    <xf numFmtId="0" fontId="34" fillId="25" borderId="28" xfId="59" applyFont="1" applyFill="1" applyBorder="1" applyAlignment="1">
      <alignment horizontal="center" vertical="center" wrapText="1"/>
      <protection/>
    </xf>
    <xf numFmtId="0" fontId="32" fillId="25" borderId="29" xfId="59" applyFont="1" applyFill="1" applyBorder="1" applyAlignment="1">
      <alignment horizontal="center" vertical="center" wrapText="1"/>
      <protection/>
    </xf>
    <xf numFmtId="0" fontId="34" fillId="25" borderId="30" xfId="59" applyFont="1" applyFill="1" applyBorder="1" applyAlignment="1">
      <alignment horizontal="center" vertical="center" wrapText="1"/>
      <protection/>
    </xf>
    <xf numFmtId="0" fontId="34" fillId="25" borderId="31" xfId="59" applyFont="1" applyFill="1" applyBorder="1" applyAlignment="1">
      <alignment horizontal="center" vertical="center" wrapText="1"/>
      <protection/>
    </xf>
  </cellXfs>
  <cellStyles count="9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_1-1,2,5-8 新稿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tabSelected="1" workbookViewId="0" topLeftCell="A1">
      <selection activeCell="A1" sqref="A1:O1"/>
    </sheetView>
  </sheetViews>
  <sheetFormatPr defaultColWidth="9.00390625" defaultRowHeight="14.25"/>
  <cols>
    <col min="1" max="1" width="36.375" style="1" customWidth="1"/>
    <col min="2" max="2" width="43.375" style="1" bestFit="1" customWidth="1"/>
    <col min="3" max="15" width="12.625" style="1" customWidth="1"/>
    <col min="16" max="16384" width="9.00390625" style="1" customWidth="1"/>
  </cols>
  <sheetData>
    <row r="1" spans="1:15" s="36" customFormat="1" ht="45" customHeight="1">
      <c r="A1" s="38" t="s">
        <v>146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 customHeight="1" thickBo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1.75" customHeight="1">
      <c r="A3" s="47" t="s">
        <v>2</v>
      </c>
      <c r="B3" s="50" t="s">
        <v>0</v>
      </c>
      <c r="C3" s="53" t="s">
        <v>4</v>
      </c>
      <c r="D3" s="54"/>
      <c r="E3" s="54"/>
      <c r="F3" s="54" t="s">
        <v>3</v>
      </c>
      <c r="G3" s="55"/>
      <c r="H3" s="45" t="s">
        <v>5</v>
      </c>
      <c r="I3" s="46"/>
      <c r="J3" s="46"/>
      <c r="K3" s="46"/>
      <c r="L3" s="46"/>
      <c r="M3" s="46"/>
      <c r="N3" s="46"/>
      <c r="O3" s="46"/>
    </row>
    <row r="4" spans="1:15" ht="36" customHeight="1">
      <c r="A4" s="48"/>
      <c r="B4" s="51"/>
      <c r="C4" s="41">
        <v>1990</v>
      </c>
      <c r="D4" s="39">
        <v>2000</v>
      </c>
      <c r="E4" s="41">
        <v>2005</v>
      </c>
      <c r="F4" s="41">
        <v>2010</v>
      </c>
      <c r="G4" s="41">
        <v>2014</v>
      </c>
      <c r="H4" s="42" t="s">
        <v>6</v>
      </c>
      <c r="I4" s="41"/>
      <c r="J4" s="41"/>
      <c r="K4" s="41"/>
      <c r="L4" s="43" t="s">
        <v>7</v>
      </c>
      <c r="M4" s="44"/>
      <c r="N4" s="44"/>
      <c r="O4" s="44"/>
    </row>
    <row r="5" spans="1:15" ht="21.75" customHeight="1">
      <c r="A5" s="49"/>
      <c r="B5" s="52"/>
      <c r="C5" s="40"/>
      <c r="D5" s="40"/>
      <c r="E5" s="40"/>
      <c r="F5" s="40"/>
      <c r="G5" s="40"/>
      <c r="H5" s="6">
        <v>1990</v>
      </c>
      <c r="I5" s="6">
        <v>2000</v>
      </c>
      <c r="J5" s="6">
        <v>2005</v>
      </c>
      <c r="K5" s="6">
        <v>2010</v>
      </c>
      <c r="L5" s="6" t="s">
        <v>8</v>
      </c>
      <c r="M5" s="6" t="s">
        <v>9</v>
      </c>
      <c r="N5" s="6" t="s">
        <v>10</v>
      </c>
      <c r="O5" s="7" t="s">
        <v>11</v>
      </c>
    </row>
    <row r="6" spans="1:15" ht="21.75" customHeight="1">
      <c r="A6" s="9"/>
      <c r="B6" s="1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1.75" customHeight="1">
      <c r="A7" s="8" t="s">
        <v>12</v>
      </c>
      <c r="B7" s="12" t="s">
        <v>78</v>
      </c>
      <c r="C7" s="2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1.75" customHeight="1">
      <c r="A8" s="8" t="s">
        <v>13</v>
      </c>
      <c r="B8" s="12" t="s">
        <v>79</v>
      </c>
      <c r="C8" s="25">
        <v>2898.96</v>
      </c>
      <c r="D8" s="15">
        <v>3247.8</v>
      </c>
      <c r="E8" s="15">
        <v>3355.21</v>
      </c>
      <c r="F8" s="15">
        <v>3574.11</v>
      </c>
      <c r="G8" s="15">
        <v>3647.96</v>
      </c>
      <c r="H8" s="15">
        <v>125.8368518365207</v>
      </c>
      <c r="I8" s="15">
        <v>112.32095572387462</v>
      </c>
      <c r="J8" s="15">
        <v>108.72523627433156</v>
      </c>
      <c r="K8" s="15">
        <v>102.06624866050569</v>
      </c>
      <c r="L8" s="15">
        <v>0.9621662375788542</v>
      </c>
      <c r="M8" s="15">
        <v>0.8333839213221061</v>
      </c>
      <c r="N8" s="15">
        <v>0.9338191991568934</v>
      </c>
      <c r="O8" s="15">
        <v>0.5126071863715831</v>
      </c>
    </row>
    <row r="9" spans="1:15" ht="21.75" customHeight="1">
      <c r="A9" s="8" t="s">
        <v>14</v>
      </c>
      <c r="B9" s="12" t="s">
        <v>80</v>
      </c>
      <c r="C9" s="25">
        <v>1304.01</v>
      </c>
      <c r="D9" s="15">
        <v>1392.4</v>
      </c>
      <c r="E9" s="15">
        <v>1500.2</v>
      </c>
      <c r="F9" s="15">
        <v>1685.9</v>
      </c>
      <c r="G9" s="15">
        <v>1862.29</v>
      </c>
      <c r="H9" s="15">
        <v>142.81255511844236</v>
      </c>
      <c r="I9" s="15">
        <v>133.74676817006605</v>
      </c>
      <c r="J9" s="15">
        <v>124.13611518464205</v>
      </c>
      <c r="K9" s="15">
        <v>110.46266089329141</v>
      </c>
      <c r="L9" s="15">
        <v>1.495923508605057</v>
      </c>
      <c r="M9" s="15">
        <v>2.098705436553483</v>
      </c>
      <c r="N9" s="15">
        <v>2.431404535937731</v>
      </c>
      <c r="O9" s="15">
        <v>2.51888523859245</v>
      </c>
    </row>
    <row r="10" spans="1:15" ht="21.75" customHeight="1">
      <c r="A10" s="8" t="s">
        <v>15</v>
      </c>
      <c r="B10" s="12" t="s">
        <v>81</v>
      </c>
      <c r="C10" s="25">
        <v>438.68</v>
      </c>
      <c r="D10" s="15">
        <v>370.16</v>
      </c>
      <c r="E10" s="15">
        <v>352.11</v>
      </c>
      <c r="F10" s="15">
        <v>384.48</v>
      </c>
      <c r="G10" s="15">
        <v>434.72</v>
      </c>
      <c r="H10" s="15">
        <v>99.09729187562688</v>
      </c>
      <c r="I10" s="15">
        <v>117.44110654851956</v>
      </c>
      <c r="J10" s="15">
        <v>123.46141830677912</v>
      </c>
      <c r="K10" s="15">
        <v>113.06699958385352</v>
      </c>
      <c r="L10" s="20">
        <v>-0.04</v>
      </c>
      <c r="M10" s="15">
        <v>1.154952962222744</v>
      </c>
      <c r="N10" s="15">
        <v>2.3693958414051863</v>
      </c>
      <c r="O10" s="15">
        <v>3.1178778926310935</v>
      </c>
    </row>
    <row r="11" spans="1:15" ht="21.75" customHeight="1">
      <c r="A11" s="8"/>
      <c r="B11" s="12" t="s">
        <v>82</v>
      </c>
      <c r="C11" s="25"/>
      <c r="D11" s="15"/>
      <c r="E11" s="15"/>
      <c r="F11" s="15"/>
      <c r="G11" s="15"/>
      <c r="H11" s="15"/>
      <c r="I11" s="15"/>
      <c r="J11" s="15"/>
      <c r="K11" s="15"/>
      <c r="L11" s="21"/>
      <c r="M11" s="15"/>
      <c r="N11" s="15"/>
      <c r="O11" s="15"/>
    </row>
    <row r="12" spans="1:15" s="2" customFormat="1" ht="21.75" customHeight="1">
      <c r="A12" s="8" t="s">
        <v>16</v>
      </c>
      <c r="B12" s="12" t="s">
        <v>83</v>
      </c>
      <c r="C12" s="26"/>
      <c r="D12" s="16"/>
      <c r="E12" s="16"/>
      <c r="F12" s="16"/>
      <c r="G12" s="16"/>
      <c r="H12" s="19"/>
      <c r="I12" s="19"/>
      <c r="J12" s="19"/>
      <c r="K12" s="19"/>
      <c r="L12" s="15"/>
      <c r="M12" s="15"/>
      <c r="N12" s="15"/>
      <c r="O12" s="15"/>
    </row>
    <row r="13" spans="1:15" ht="21.75" customHeight="1">
      <c r="A13" s="8" t="s">
        <v>17</v>
      </c>
      <c r="B13" s="12" t="s">
        <v>84</v>
      </c>
      <c r="C13" s="25">
        <v>429.2736</v>
      </c>
      <c r="D13" s="15">
        <v>1868.0825732571009</v>
      </c>
      <c r="E13" s="15">
        <v>4299.84173326385</v>
      </c>
      <c r="F13" s="15">
        <v>9188.82837634896</v>
      </c>
      <c r="G13" s="15">
        <v>12761.49</v>
      </c>
      <c r="H13" s="15">
        <v>1187.8378778462923</v>
      </c>
      <c r="I13" s="15">
        <v>452.0722655676996</v>
      </c>
      <c r="J13" s="15">
        <v>242.09853614916227</v>
      </c>
      <c r="K13" s="15">
        <v>141.99404985884132</v>
      </c>
      <c r="L13" s="15">
        <v>10.86170377459692</v>
      </c>
      <c r="M13" s="15">
        <v>11.378294070931005</v>
      </c>
      <c r="N13" s="15">
        <v>10.322932148357488</v>
      </c>
      <c r="O13" s="15">
        <v>9.161007795002462</v>
      </c>
    </row>
    <row r="14" spans="1:15" ht="21.75" customHeight="1">
      <c r="A14" s="8" t="s">
        <v>18</v>
      </c>
      <c r="B14" s="12" t="s">
        <v>85</v>
      </c>
      <c r="C14" s="25">
        <v>80.808</v>
      </c>
      <c r="D14" s="15">
        <v>202.222573257101</v>
      </c>
      <c r="E14" s="15">
        <v>331.73173326385</v>
      </c>
      <c r="F14" s="15">
        <v>554.48</v>
      </c>
      <c r="G14" s="15">
        <v>788.89</v>
      </c>
      <c r="H14" s="15">
        <v>215.54211798737822</v>
      </c>
      <c r="I14" s="15">
        <v>170.55641853141069</v>
      </c>
      <c r="J14" s="15">
        <v>147.37627334778966</v>
      </c>
      <c r="K14" s="15">
        <v>123.99019553728039</v>
      </c>
      <c r="L14" s="15">
        <v>3.251690935150542</v>
      </c>
      <c r="M14" s="15">
        <v>3.8871913061931496</v>
      </c>
      <c r="N14" s="15">
        <v>4.4032875831315765</v>
      </c>
      <c r="O14" s="15">
        <v>5.522928710236186</v>
      </c>
    </row>
    <row r="15" spans="1:15" s="3" customFormat="1" ht="21.75" customHeight="1">
      <c r="A15" s="8" t="s">
        <v>19</v>
      </c>
      <c r="B15" s="12" t="s">
        <v>86</v>
      </c>
      <c r="C15" s="25">
        <v>210.0746</v>
      </c>
      <c r="D15" s="15">
        <v>858.37</v>
      </c>
      <c r="E15" s="15">
        <v>2357.04</v>
      </c>
      <c r="F15" s="15">
        <v>5202.35559858424</v>
      </c>
      <c r="G15" s="15">
        <v>6293.91</v>
      </c>
      <c r="H15" s="15">
        <v>1397.7834244660985</v>
      </c>
      <c r="I15" s="15">
        <v>513.8466620594347</v>
      </c>
      <c r="J15" s="15">
        <v>252.63187408119617</v>
      </c>
      <c r="K15" s="15">
        <v>145.94654036831477</v>
      </c>
      <c r="L15" s="15">
        <v>11.616053287733852</v>
      </c>
      <c r="M15" s="15">
        <v>12.401944468715897</v>
      </c>
      <c r="N15" s="15">
        <v>10.846224381645753</v>
      </c>
      <c r="O15" s="15">
        <v>9.912845453817054</v>
      </c>
    </row>
    <row r="16" spans="1:15" ht="21.75" customHeight="1">
      <c r="A16" s="8" t="s">
        <v>20</v>
      </c>
      <c r="B16" s="12" t="s">
        <v>87</v>
      </c>
      <c r="C16" s="25">
        <v>138.391</v>
      </c>
      <c r="D16" s="15">
        <v>807.49</v>
      </c>
      <c r="E16" s="15">
        <v>1611.07</v>
      </c>
      <c r="F16" s="15">
        <v>3431.99277776472</v>
      </c>
      <c r="G16" s="15">
        <v>5678.69</v>
      </c>
      <c r="H16" s="15">
        <v>1392.656151852623</v>
      </c>
      <c r="I16" s="15">
        <v>463.9492803848493</v>
      </c>
      <c r="J16" s="15">
        <v>244.4747854333497</v>
      </c>
      <c r="K16" s="15">
        <v>138.99351430748402</v>
      </c>
      <c r="L16" s="15">
        <v>11.59896390242643</v>
      </c>
      <c r="M16" s="15">
        <v>11.584799164886972</v>
      </c>
      <c r="N16" s="15">
        <v>10.442726439944972</v>
      </c>
      <c r="O16" s="15">
        <v>8.579699137147024</v>
      </c>
    </row>
    <row r="17" spans="1:15" s="2" customFormat="1" ht="21.75" customHeight="1">
      <c r="A17" s="8" t="s">
        <v>21</v>
      </c>
      <c r="B17" s="12" t="s">
        <v>88</v>
      </c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2" customFormat="1" ht="21.75" customHeight="1">
      <c r="A18" s="8" t="s">
        <v>22</v>
      </c>
      <c r="B18" s="12" t="s">
        <v>89</v>
      </c>
      <c r="C18" s="25">
        <v>102.2</v>
      </c>
      <c r="D18" s="15">
        <v>103.9</v>
      </c>
      <c r="E18" s="15">
        <v>102.3</v>
      </c>
      <c r="F18" s="15">
        <v>103</v>
      </c>
      <c r="G18" s="15">
        <v>101.65994352</v>
      </c>
      <c r="H18" s="15">
        <v>303.72700871248793</v>
      </c>
      <c r="I18" s="15">
        <v>141.26519585772175</v>
      </c>
      <c r="J18" s="15">
        <v>132.69190103615986</v>
      </c>
      <c r="K18" s="15">
        <v>113.08343845737971</v>
      </c>
      <c r="L18" s="15">
        <v>4.7</v>
      </c>
      <c r="M18" s="15">
        <v>2.5</v>
      </c>
      <c r="N18" s="15">
        <v>3.2</v>
      </c>
      <c r="O18" s="15">
        <v>3.1</v>
      </c>
    </row>
    <row r="19" spans="1:15" s="2" customFormat="1" ht="21.75" customHeight="1">
      <c r="A19" s="8" t="s">
        <v>23</v>
      </c>
      <c r="B19" s="12" t="s">
        <v>90</v>
      </c>
      <c r="C19" s="25">
        <v>102.1</v>
      </c>
      <c r="D19" s="15">
        <v>97.1</v>
      </c>
      <c r="E19" s="15">
        <v>100.3</v>
      </c>
      <c r="F19" s="15">
        <v>102.3</v>
      </c>
      <c r="G19" s="15">
        <v>100.6</v>
      </c>
      <c r="H19" s="15">
        <v>218.55314960629926</v>
      </c>
      <c r="I19" s="15">
        <v>126.92197770791655</v>
      </c>
      <c r="J19" s="15">
        <v>125.34575218741179</v>
      </c>
      <c r="K19" s="15">
        <v>109.3573011573504</v>
      </c>
      <c r="L19" s="15">
        <v>3.3</v>
      </c>
      <c r="M19" s="15">
        <v>1.7</v>
      </c>
      <c r="N19" s="15">
        <v>2.5</v>
      </c>
      <c r="O19" s="15">
        <v>2.3</v>
      </c>
    </row>
    <row r="20" spans="1:15" s="2" customFormat="1" ht="21.75" customHeight="1">
      <c r="A20" s="8" t="s">
        <v>24</v>
      </c>
      <c r="B20" s="12" t="s">
        <v>91</v>
      </c>
      <c r="C20" s="2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2" customFormat="1" ht="21.75" customHeight="1">
      <c r="A21" s="8" t="s">
        <v>25</v>
      </c>
      <c r="B21" s="12" t="s">
        <v>92</v>
      </c>
      <c r="C21" s="25">
        <v>51.7495</v>
      </c>
      <c r="D21" s="15">
        <v>114.4762</v>
      </c>
      <c r="E21" s="15">
        <v>368.3437</v>
      </c>
      <c r="F21" s="15">
        <v>969.6652</v>
      </c>
      <c r="G21" s="15">
        <v>1820.635</v>
      </c>
      <c r="H21" s="15">
        <v>3518.169257673987</v>
      </c>
      <c r="I21" s="15">
        <v>1590.404817769982</v>
      </c>
      <c r="J21" s="15">
        <v>494.2761339477233</v>
      </c>
      <c r="K21" s="15">
        <v>187.75913583368776</v>
      </c>
      <c r="L21" s="15">
        <v>15.992487924794174</v>
      </c>
      <c r="M21" s="15">
        <v>21.849002244305794</v>
      </c>
      <c r="N21" s="15">
        <v>19.428434062732535</v>
      </c>
      <c r="O21" s="15">
        <v>17.057776218820187</v>
      </c>
    </row>
    <row r="22" spans="1:15" s="2" customFormat="1" ht="21.75" customHeight="1">
      <c r="A22" s="8" t="s">
        <v>26</v>
      </c>
      <c r="B22" s="12" t="s">
        <v>93</v>
      </c>
      <c r="C22" s="25">
        <v>54.8962</v>
      </c>
      <c r="D22" s="15">
        <v>225.0554</v>
      </c>
      <c r="E22" s="15">
        <v>668.7508</v>
      </c>
      <c r="F22" s="15">
        <v>1931.3641</v>
      </c>
      <c r="G22" s="15">
        <v>3085.2826</v>
      </c>
      <c r="H22" s="15">
        <v>5620.211599345675</v>
      </c>
      <c r="I22" s="15">
        <v>1370.8991652721952</v>
      </c>
      <c r="J22" s="15">
        <v>461.3501172634111</v>
      </c>
      <c r="K22" s="15">
        <v>159.74629537744852</v>
      </c>
      <c r="L22" s="15">
        <v>18.27865058770406</v>
      </c>
      <c r="M22" s="15">
        <v>20.56317581561844</v>
      </c>
      <c r="N22" s="15">
        <v>18.517145174078763</v>
      </c>
      <c r="O22" s="15">
        <v>12.4236545674963</v>
      </c>
    </row>
    <row r="23" spans="1:15" s="2" customFormat="1" ht="21.75" customHeight="1">
      <c r="A23" s="8" t="s">
        <v>27</v>
      </c>
      <c r="B23" s="12" t="s">
        <v>94</v>
      </c>
      <c r="C23" s="2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21.75" customHeight="1">
      <c r="A24" s="8" t="s">
        <v>28</v>
      </c>
      <c r="B24" s="12" t="s">
        <v>95</v>
      </c>
      <c r="C24" s="25">
        <v>123.4137</v>
      </c>
      <c r="D24" s="15">
        <v>625.1628</v>
      </c>
      <c r="E24" s="15">
        <v>1859.3969</v>
      </c>
      <c r="F24" s="15">
        <v>6352.6011</v>
      </c>
      <c r="G24" s="15">
        <v>12354.529822884222</v>
      </c>
      <c r="H24" s="15">
        <v>10010.663178305344</v>
      </c>
      <c r="I24" s="15">
        <v>1976.2100084784674</v>
      </c>
      <c r="J24" s="15">
        <v>664.4374755537251</v>
      </c>
      <c r="K24" s="15">
        <v>194.47986153080228</v>
      </c>
      <c r="L24" s="15">
        <v>21.1</v>
      </c>
      <c r="M24" s="15">
        <v>24.7</v>
      </c>
      <c r="N24" s="15">
        <v>25.1</v>
      </c>
      <c r="O24" s="15">
        <v>19.1</v>
      </c>
    </row>
    <row r="25" spans="1:15" ht="21.75" customHeight="1">
      <c r="A25" s="8" t="s">
        <v>29</v>
      </c>
      <c r="B25" s="12" t="s">
        <v>96</v>
      </c>
      <c r="C25" s="25">
        <v>22.0354</v>
      </c>
      <c r="D25" s="15">
        <v>111.3447</v>
      </c>
      <c r="E25" s="15">
        <v>224.5567</v>
      </c>
      <c r="F25" s="15">
        <v>900.335</v>
      </c>
      <c r="G25" s="15">
        <v>2004.537282589731</v>
      </c>
      <c r="H25" s="15">
        <v>9096.895371038107</v>
      </c>
      <c r="I25" s="15">
        <v>1800.298786192545</v>
      </c>
      <c r="J25" s="15">
        <v>892.6642057839873</v>
      </c>
      <c r="K25" s="15">
        <v>222.64349187688256</v>
      </c>
      <c r="L25" s="15">
        <v>20.2</v>
      </c>
      <c r="M25" s="15">
        <v>22.9</v>
      </c>
      <c r="N25" s="15">
        <v>30.1</v>
      </c>
      <c r="O25" s="15">
        <v>24</v>
      </c>
    </row>
    <row r="26" spans="1:15" ht="21.75" customHeight="1">
      <c r="A26" s="8" t="s">
        <v>18</v>
      </c>
      <c r="B26" s="12" t="s">
        <v>85</v>
      </c>
      <c r="C26" s="25">
        <v>5.1962</v>
      </c>
      <c r="D26" s="15">
        <v>11.9648</v>
      </c>
      <c r="E26" s="15">
        <v>50.1034</v>
      </c>
      <c r="F26" s="15">
        <v>281.2813</v>
      </c>
      <c r="G26" s="15">
        <v>946.2028890655284</v>
      </c>
      <c r="H26" s="15">
        <v>18209.516359368932</v>
      </c>
      <c r="I26" s="15">
        <v>7908.221525353774</v>
      </c>
      <c r="J26" s="15">
        <v>1888.5003593878428</v>
      </c>
      <c r="K26" s="15">
        <v>336.39025739198746</v>
      </c>
      <c r="L26" s="15">
        <v>21.9</v>
      </c>
      <c r="M26" s="15">
        <v>35.8</v>
      </c>
      <c r="N26" s="15">
        <v>37.6</v>
      </c>
      <c r="O26" s="15">
        <v>30.7</v>
      </c>
    </row>
    <row r="27" spans="1:15" ht="21.75" customHeight="1">
      <c r="A27" s="8" t="s">
        <v>19</v>
      </c>
      <c r="B27" s="12" t="s">
        <v>86</v>
      </c>
      <c r="C27" s="25">
        <v>75.6324</v>
      </c>
      <c r="D27" s="15">
        <v>289.6273</v>
      </c>
      <c r="E27" s="15">
        <v>1130.4223</v>
      </c>
      <c r="F27" s="15">
        <v>2628.128</v>
      </c>
      <c r="G27" s="15">
        <v>5004.048928566136</v>
      </c>
      <c r="H27" s="15">
        <v>6616.276792176548</v>
      </c>
      <c r="I27" s="15">
        <v>1727.754575817313</v>
      </c>
      <c r="J27" s="15">
        <v>442.67075486445515</v>
      </c>
      <c r="K27" s="15">
        <v>190.4035468807507</v>
      </c>
      <c r="L27" s="15">
        <v>19.3</v>
      </c>
      <c r="M27" s="15">
        <v>24.4</v>
      </c>
      <c r="N27" s="15">
        <v>19</v>
      </c>
      <c r="O27" s="15">
        <v>20.6</v>
      </c>
    </row>
    <row r="28" spans="1:15" ht="21.75" customHeight="1">
      <c r="A28" s="8" t="s">
        <v>20</v>
      </c>
      <c r="B28" s="12" t="s">
        <v>87</v>
      </c>
      <c r="C28" s="25">
        <v>42.5851</v>
      </c>
      <c r="D28" s="15">
        <v>323.5707</v>
      </c>
      <c r="E28" s="15">
        <v>678.8712</v>
      </c>
      <c r="F28" s="15">
        <v>3443.1918</v>
      </c>
      <c r="G28" s="15">
        <v>6404.278005309928</v>
      </c>
      <c r="H28" s="15">
        <v>15038.776485930355</v>
      </c>
      <c r="I28" s="15">
        <v>1979.2515222515287</v>
      </c>
      <c r="J28" s="15">
        <v>943.3715858486746</v>
      </c>
      <c r="K28" s="15">
        <v>185.99829394662032</v>
      </c>
      <c r="L28" s="15">
        <v>23.4</v>
      </c>
      <c r="M28" s="15">
        <v>24.3</v>
      </c>
      <c r="N28" s="15">
        <v>31.5</v>
      </c>
      <c r="O28" s="15">
        <v>16.9</v>
      </c>
    </row>
    <row r="29" spans="1:15" s="2" customFormat="1" ht="21.75" customHeight="1">
      <c r="A29" s="8" t="s">
        <v>30</v>
      </c>
      <c r="B29" s="12" t="s">
        <v>97</v>
      </c>
      <c r="C29" s="2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2" customFormat="1" ht="21.75" customHeight="1">
      <c r="A30" s="8" t="s">
        <v>31</v>
      </c>
      <c r="B30" s="12" t="s">
        <v>98</v>
      </c>
      <c r="C30" s="25">
        <v>3.5</v>
      </c>
      <c r="D30" s="15">
        <v>17.6438</v>
      </c>
      <c r="E30" s="15">
        <v>55.4597</v>
      </c>
      <c r="F30" s="15">
        <v>125.7839</v>
      </c>
      <c r="G30" s="15">
        <v>162.4852</v>
      </c>
      <c r="H30" s="15">
        <v>4642.434285714286</v>
      </c>
      <c r="I30" s="15">
        <v>920.9195298065042</v>
      </c>
      <c r="J30" s="15">
        <v>292.97886573493906</v>
      </c>
      <c r="K30" s="15">
        <v>129.17805855916376</v>
      </c>
      <c r="L30" s="15">
        <v>17.340447515923007</v>
      </c>
      <c r="M30" s="15">
        <v>17.185257147682755</v>
      </c>
      <c r="N30" s="15">
        <v>12.686191017719883</v>
      </c>
      <c r="O30" s="15">
        <v>6.6098146492892695</v>
      </c>
    </row>
    <row r="31" spans="1:15" s="2" customFormat="1" ht="21.75" customHeight="1">
      <c r="A31" s="8" t="s">
        <v>32</v>
      </c>
      <c r="B31" s="12" t="s">
        <v>99</v>
      </c>
      <c r="C31" s="25">
        <v>2.63</v>
      </c>
      <c r="D31" s="15">
        <v>12.3687</v>
      </c>
      <c r="E31" s="15">
        <v>35.2871</v>
      </c>
      <c r="F31" s="15">
        <v>47.093</v>
      </c>
      <c r="G31" s="15">
        <v>89.4222</v>
      </c>
      <c r="H31" s="15">
        <v>3400.083650190114</v>
      </c>
      <c r="I31" s="15">
        <v>722.9716946809285</v>
      </c>
      <c r="J31" s="15">
        <v>253.41328700856684</v>
      </c>
      <c r="K31" s="15">
        <v>189.88427154778842</v>
      </c>
      <c r="L31" s="15">
        <v>15.827602422784604</v>
      </c>
      <c r="M31" s="15">
        <v>15.177011778562122</v>
      </c>
      <c r="N31" s="15">
        <v>10.884267364977006</v>
      </c>
      <c r="O31" s="15">
        <v>17.38760667329555</v>
      </c>
    </row>
    <row r="32" spans="1:15" s="2" customFormat="1" ht="21.75" customHeight="1">
      <c r="A32" s="8" t="s">
        <v>33</v>
      </c>
      <c r="B32" s="12" t="s">
        <v>100</v>
      </c>
      <c r="C32" s="25">
        <v>0.87</v>
      </c>
      <c r="D32" s="15">
        <v>5.2751</v>
      </c>
      <c r="E32" s="15">
        <v>20.1726</v>
      </c>
      <c r="F32" s="15">
        <v>78.6909</v>
      </c>
      <c r="G32" s="15">
        <v>73.0631</v>
      </c>
      <c r="H32" s="15">
        <v>8398.057471264368</v>
      </c>
      <c r="I32" s="15">
        <v>1385.0562074652614</v>
      </c>
      <c r="J32" s="15">
        <v>362.18980200866525</v>
      </c>
      <c r="K32" s="15">
        <v>92.84822006102358</v>
      </c>
      <c r="L32" s="15">
        <v>20.274654612496402</v>
      </c>
      <c r="M32" s="15">
        <v>20.65168333481415</v>
      </c>
      <c r="N32" s="15">
        <v>15.372957135255415</v>
      </c>
      <c r="O32" s="15">
        <v>-1.8380006096310408</v>
      </c>
    </row>
    <row r="33" spans="1:15" ht="21.75" customHeight="1">
      <c r="A33" s="8" t="s">
        <v>34</v>
      </c>
      <c r="B33" s="12" t="s">
        <v>1</v>
      </c>
      <c r="C33" s="2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21.75" customHeight="1">
      <c r="A34" s="8" t="s">
        <v>35</v>
      </c>
      <c r="B34" s="12" t="s">
        <v>101</v>
      </c>
      <c r="C34" s="2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1.75" customHeight="1">
      <c r="A35" s="8" t="s">
        <v>36</v>
      </c>
      <c r="B35" s="12" t="s">
        <v>102</v>
      </c>
      <c r="C35" s="25">
        <v>969.0053</v>
      </c>
      <c r="D35" s="15">
        <v>853.35</v>
      </c>
      <c r="E35" s="15">
        <v>978</v>
      </c>
      <c r="F35" s="15">
        <v>1085.1</v>
      </c>
      <c r="G35" s="15">
        <v>1330.78</v>
      </c>
      <c r="H35" s="15">
        <v>137.33464615725012</v>
      </c>
      <c r="I35" s="15">
        <v>155.94773539579305</v>
      </c>
      <c r="J35" s="15">
        <v>136.0715746421268</v>
      </c>
      <c r="K35" s="15">
        <v>122.64123122292875</v>
      </c>
      <c r="L35" s="15">
        <v>1.3306522241021579</v>
      </c>
      <c r="M35" s="15">
        <v>3.22484025674854</v>
      </c>
      <c r="N35" s="15">
        <v>3.4815786968823037</v>
      </c>
      <c r="O35" s="15">
        <v>5.234738318733423</v>
      </c>
    </row>
    <row r="36" spans="1:15" ht="21.75" customHeight="1">
      <c r="A36" s="8" t="s">
        <v>37</v>
      </c>
      <c r="B36" s="12" t="s">
        <v>103</v>
      </c>
      <c r="C36" s="25">
        <v>39.381</v>
      </c>
      <c r="D36" s="15">
        <v>44.8259</v>
      </c>
      <c r="E36" s="15">
        <v>21.262</v>
      </c>
      <c r="F36" s="15">
        <v>17.58922</v>
      </c>
      <c r="G36" s="15">
        <v>17.32457</v>
      </c>
      <c r="H36" s="15">
        <v>43.99220436250984</v>
      </c>
      <c r="I36" s="15">
        <v>38.6485714731885</v>
      </c>
      <c r="J36" s="15">
        <v>81.48137522340326</v>
      </c>
      <c r="K36" s="15">
        <v>98.49538524164232</v>
      </c>
      <c r="L36" s="15">
        <v>-3.3636194952660126</v>
      </c>
      <c r="M36" s="15">
        <v>-6.565012491148837</v>
      </c>
      <c r="N36" s="15">
        <v>-2.249813542997592</v>
      </c>
      <c r="O36" s="15">
        <v>-0.37829488635958697</v>
      </c>
    </row>
    <row r="37" spans="1:15" ht="21.75" customHeight="1">
      <c r="A37" s="8" t="s">
        <v>38</v>
      </c>
      <c r="B37" s="12" t="s">
        <v>104</v>
      </c>
      <c r="C37" s="25">
        <v>11.1526</v>
      </c>
      <c r="D37" s="15">
        <v>4.4796</v>
      </c>
      <c r="E37" s="15">
        <v>10.2907</v>
      </c>
      <c r="F37" s="15">
        <v>6.931089999999999</v>
      </c>
      <c r="G37" s="15">
        <v>2.35649</v>
      </c>
      <c r="H37" s="15">
        <v>21.129512400695802</v>
      </c>
      <c r="I37" s="15">
        <v>52.604920082150194</v>
      </c>
      <c r="J37" s="15">
        <v>22.899219683792165</v>
      </c>
      <c r="K37" s="15">
        <v>33.99883712374244</v>
      </c>
      <c r="L37" s="15">
        <v>-6.271774515787554</v>
      </c>
      <c r="M37" s="15">
        <v>-4.484619127178913</v>
      </c>
      <c r="N37" s="15">
        <v>-15.107570072052978</v>
      </c>
      <c r="O37" s="15">
        <v>-23.639983118282203</v>
      </c>
    </row>
    <row r="38" spans="1:15" ht="21.75" customHeight="1">
      <c r="A38" s="8" t="s">
        <v>39</v>
      </c>
      <c r="B38" s="12" t="s">
        <v>105</v>
      </c>
      <c r="C38" s="25">
        <v>29.27</v>
      </c>
      <c r="D38" s="15">
        <v>59.24</v>
      </c>
      <c r="E38" s="15">
        <v>81</v>
      </c>
      <c r="F38" s="15">
        <v>63.61</v>
      </c>
      <c r="G38" s="15">
        <v>76.7</v>
      </c>
      <c r="H38" s="15">
        <v>262.0430474888965</v>
      </c>
      <c r="I38" s="15">
        <v>129.47332883187036</v>
      </c>
      <c r="J38" s="15">
        <v>94.69135802469137</v>
      </c>
      <c r="K38" s="15">
        <v>120.57852538908978</v>
      </c>
      <c r="L38" s="15">
        <v>4.095557004804662</v>
      </c>
      <c r="M38" s="15">
        <v>1.862159617989434</v>
      </c>
      <c r="N38" s="15">
        <v>-0.6042497602271935</v>
      </c>
      <c r="O38" s="15">
        <v>4.789433393814124</v>
      </c>
    </row>
    <row r="39" spans="1:15" ht="21.75" customHeight="1">
      <c r="A39" s="8" t="s">
        <v>40</v>
      </c>
      <c r="B39" s="12" t="s">
        <v>106</v>
      </c>
      <c r="C39" s="25">
        <v>363.14</v>
      </c>
      <c r="D39" s="15">
        <v>519.52</v>
      </c>
      <c r="E39" s="15">
        <v>626.07</v>
      </c>
      <c r="F39" s="15">
        <v>474.84</v>
      </c>
      <c r="G39" s="15">
        <v>514.74</v>
      </c>
      <c r="H39" s="15">
        <v>141.74698463402547</v>
      </c>
      <c r="I39" s="15">
        <v>99.07991992608562</v>
      </c>
      <c r="J39" s="15">
        <v>82.2176433945086</v>
      </c>
      <c r="K39" s="15">
        <v>108.40283042709125</v>
      </c>
      <c r="L39" s="15">
        <v>1.464256236331818</v>
      </c>
      <c r="M39" s="15">
        <v>-0.0660024198253617</v>
      </c>
      <c r="N39" s="15">
        <v>-2.152063937065807</v>
      </c>
      <c r="O39" s="15">
        <v>2.0375812848921537</v>
      </c>
    </row>
    <row r="40" spans="1:15" ht="21.75" customHeight="1">
      <c r="A40" s="8" t="s">
        <v>41</v>
      </c>
      <c r="B40" s="12" t="s">
        <v>107</v>
      </c>
      <c r="C40" s="25">
        <v>709.58</v>
      </c>
      <c r="D40" s="15">
        <v>1058.42</v>
      </c>
      <c r="E40" s="15">
        <v>1196.35</v>
      </c>
      <c r="F40" s="15">
        <v>734.7</v>
      </c>
      <c r="G40" s="15">
        <v>922.74</v>
      </c>
      <c r="H40" s="15">
        <v>130.04030553285043</v>
      </c>
      <c r="I40" s="15">
        <v>87.18089227338864</v>
      </c>
      <c r="J40" s="15">
        <v>77.1296025410624</v>
      </c>
      <c r="K40" s="15">
        <v>125.59412004899959</v>
      </c>
      <c r="L40" s="15">
        <v>1.100487379229742</v>
      </c>
      <c r="M40" s="15">
        <v>-0.9751075811842091</v>
      </c>
      <c r="N40" s="15">
        <v>-2.8441377670729517</v>
      </c>
      <c r="O40" s="15">
        <v>5.862544118607049</v>
      </c>
    </row>
    <row r="41" spans="1:15" ht="21.75" customHeight="1">
      <c r="A41" s="8" t="s">
        <v>42</v>
      </c>
      <c r="B41" s="12" t="s">
        <v>108</v>
      </c>
      <c r="C41" s="2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1.75" customHeight="1">
      <c r="A42" s="8" t="s">
        <v>43</v>
      </c>
      <c r="B42" s="12" t="s">
        <v>109</v>
      </c>
      <c r="C42" s="25">
        <v>2.8486</v>
      </c>
      <c r="D42" s="15">
        <v>39.4556</v>
      </c>
      <c r="E42" s="15">
        <v>177.9937</v>
      </c>
      <c r="F42" s="15">
        <v>592.2376</v>
      </c>
      <c r="G42" s="15">
        <v>1403.5549</v>
      </c>
      <c r="H42" s="15">
        <v>49271.744014603675</v>
      </c>
      <c r="I42" s="15">
        <v>3557.3021320167486</v>
      </c>
      <c r="J42" s="15">
        <v>788.5418978312155</v>
      </c>
      <c r="K42" s="15">
        <v>236.99185934834262</v>
      </c>
      <c r="L42" s="15">
        <v>30.4</v>
      </c>
      <c r="M42" s="15">
        <v>30.6</v>
      </c>
      <c r="N42" s="15">
        <v>27.1</v>
      </c>
      <c r="O42" s="15">
        <v>27.5</v>
      </c>
    </row>
    <row r="43" spans="1:15" s="4" customFormat="1" ht="21.75" customHeight="1">
      <c r="A43" s="8" t="s">
        <v>29</v>
      </c>
      <c r="B43" s="12" t="s">
        <v>96</v>
      </c>
      <c r="C43" s="25">
        <v>2.4635</v>
      </c>
      <c r="D43" s="15">
        <v>27.228</v>
      </c>
      <c r="E43" s="15">
        <v>116.8931</v>
      </c>
      <c r="F43" s="15">
        <v>457.434</v>
      </c>
      <c r="G43" s="15">
        <v>1010.6901</v>
      </c>
      <c r="H43" s="15">
        <v>41026.59224680334</v>
      </c>
      <c r="I43" s="15">
        <v>3711.951300132217</v>
      </c>
      <c r="J43" s="15">
        <v>864.6276811890522</v>
      </c>
      <c r="K43" s="15">
        <v>220.9477432809979</v>
      </c>
      <c r="L43" s="15">
        <v>29.3</v>
      </c>
      <c r="M43" s="15">
        <v>31.3</v>
      </c>
      <c r="N43" s="15">
        <v>29.4</v>
      </c>
      <c r="O43" s="15">
        <v>25.3</v>
      </c>
    </row>
    <row r="44" spans="1:15" s="4" customFormat="1" ht="21.75" customHeight="1">
      <c r="A44" s="8" t="s">
        <v>44</v>
      </c>
      <c r="B44" s="12" t="s">
        <v>110</v>
      </c>
      <c r="C44" s="2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21.75" customHeight="1">
      <c r="A45" s="8" t="s">
        <v>45</v>
      </c>
      <c r="B45" s="12" t="s">
        <v>111</v>
      </c>
      <c r="C45" s="2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21.75" customHeight="1">
      <c r="A46" s="8" t="s">
        <v>46</v>
      </c>
      <c r="B46" s="12" t="s">
        <v>112</v>
      </c>
      <c r="C46" s="27">
        <v>28597</v>
      </c>
      <c r="D46" s="17">
        <v>25152</v>
      </c>
      <c r="E46" s="17">
        <v>55426</v>
      </c>
      <c r="F46" s="17">
        <v>74096</v>
      </c>
      <c r="G46" s="17">
        <v>92793.6</v>
      </c>
      <c r="H46" s="15">
        <f>G46/C46*100</f>
        <v>324.48718397034656</v>
      </c>
      <c r="I46" s="15">
        <f>G46/D46*100</f>
        <v>368.9312977099237</v>
      </c>
      <c r="J46" s="15">
        <f>G46/E46*100</f>
        <v>167.41890087684482</v>
      </c>
      <c r="K46" s="15">
        <f>G46/F46*100</f>
        <v>125.23429064996763</v>
      </c>
      <c r="L46" s="15">
        <f>((G46/C46)^(1/24)-1)*100</f>
        <v>5.026743031511582</v>
      </c>
      <c r="M46" s="15">
        <f>((G46/D46)^(1/14)-1)*100</f>
        <v>9.773145047243315</v>
      </c>
      <c r="N46" s="15">
        <f>((G46/E46)^(1/9)-1)*100</f>
        <v>5.892978763704937</v>
      </c>
      <c r="O46" s="15">
        <f>((G46/F46)^(1/4)-1)*100</f>
        <v>5.786637997394073</v>
      </c>
    </row>
    <row r="47" spans="1:15" ht="21.75" customHeight="1">
      <c r="A47" s="8" t="s">
        <v>47</v>
      </c>
      <c r="B47" s="12" t="s">
        <v>113</v>
      </c>
      <c r="C47" s="25">
        <v>314.16</v>
      </c>
      <c r="D47" s="15">
        <v>624.71</v>
      </c>
      <c r="E47" s="15">
        <v>1316.5</v>
      </c>
      <c r="F47" s="15">
        <v>2150.56</v>
      </c>
      <c r="G47" s="15">
        <v>2647.04</v>
      </c>
      <c r="H47" s="15">
        <f>G47/C47*100</f>
        <v>842.5770308123248</v>
      </c>
      <c r="I47" s="15">
        <f>G47/D47*100</f>
        <v>423.72300747546865</v>
      </c>
      <c r="J47" s="15">
        <f>G47/E47*100</f>
        <v>201.06646410938095</v>
      </c>
      <c r="K47" s="15">
        <f>G47/F47*100</f>
        <v>123.08607990476898</v>
      </c>
      <c r="L47" s="15">
        <f>((G47/C47)^(1/24)-1)*100</f>
        <v>9.286638357231936</v>
      </c>
      <c r="M47" s="15">
        <f>((G47/D47)^(1/14)-1)*100</f>
        <v>10.864263119764184</v>
      </c>
      <c r="N47" s="15">
        <f>((G47/E47)^(1/9)-1)*100</f>
        <v>8.069814127932773</v>
      </c>
      <c r="O47" s="15">
        <f>((G47/F47)^(1/4)-1)*100</f>
        <v>5.330036596798227</v>
      </c>
    </row>
    <row r="48" spans="1:15" ht="21.75" customHeight="1">
      <c r="A48" s="8" t="s">
        <v>48</v>
      </c>
      <c r="B48" s="12" t="s">
        <v>114</v>
      </c>
      <c r="C48" s="25">
        <v>238.58</v>
      </c>
      <c r="D48" s="15">
        <v>472.73</v>
      </c>
      <c r="E48" s="15">
        <v>1654.72</v>
      </c>
      <c r="F48" s="15">
        <v>3048.82</v>
      </c>
      <c r="G48" s="15">
        <v>4325.39</v>
      </c>
      <c r="H48" s="15">
        <v>1812.9725878112165</v>
      </c>
      <c r="I48" s="15">
        <v>914.9810674169189</v>
      </c>
      <c r="J48" s="15">
        <v>261.3970943724618</v>
      </c>
      <c r="K48" s="15">
        <v>141.87095335244456</v>
      </c>
      <c r="L48" s="15">
        <v>12.832177174406944</v>
      </c>
      <c r="M48" s="15">
        <v>17.131119303092103</v>
      </c>
      <c r="N48" s="15">
        <v>11.267095295860784</v>
      </c>
      <c r="O48" s="15">
        <v>9.137341822211532</v>
      </c>
    </row>
    <row r="49" spans="1:15" ht="21.75" customHeight="1">
      <c r="A49" s="8" t="s">
        <v>49</v>
      </c>
      <c r="B49" s="12" t="s">
        <v>115</v>
      </c>
      <c r="C49" s="25">
        <v>128.78</v>
      </c>
      <c r="D49" s="15">
        <v>392.6</v>
      </c>
      <c r="E49" s="15">
        <v>1368.6</v>
      </c>
      <c r="F49" s="15">
        <v>2866.35</v>
      </c>
      <c r="G49" s="15">
        <v>4701.01</v>
      </c>
      <c r="H49" s="15">
        <v>3650.419319770151</v>
      </c>
      <c r="I49" s="15">
        <v>1197.4044829342843</v>
      </c>
      <c r="J49" s="15">
        <v>343.49042817477715</v>
      </c>
      <c r="K49" s="15">
        <v>164.0068379646589</v>
      </c>
      <c r="L49" s="15">
        <v>16.170969768088895</v>
      </c>
      <c r="M49" s="15">
        <v>19.403540832215917</v>
      </c>
      <c r="N49" s="15">
        <v>14.695418672540072</v>
      </c>
      <c r="O49" s="15">
        <v>13.165875818415174</v>
      </c>
    </row>
    <row r="50" spans="1:15" ht="21.75" customHeight="1">
      <c r="A50" s="8" t="s">
        <v>50</v>
      </c>
      <c r="B50" s="12" t="s">
        <v>116</v>
      </c>
      <c r="C50" s="25">
        <v>612.47</v>
      </c>
      <c r="D50" s="15">
        <v>1434</v>
      </c>
      <c r="E50" s="15">
        <v>2310.68</v>
      </c>
      <c r="F50" s="15">
        <v>3670.29</v>
      </c>
      <c r="G50" s="15">
        <v>4801.96184</v>
      </c>
      <c r="H50" s="15">
        <f>G50/C50*100</f>
        <v>784.032171371659</v>
      </c>
      <c r="I50" s="15">
        <f>G50/D50*100</f>
        <v>334.86484239888426</v>
      </c>
      <c r="J50" s="15">
        <f>G50/E50*100</f>
        <v>207.81596066958645</v>
      </c>
      <c r="K50" s="15">
        <f>G50/F50*100</f>
        <v>130.8333085396522</v>
      </c>
      <c r="L50" s="15">
        <f>((G50/C50)^(1/24)-1)*100</f>
        <v>8.959201482840328</v>
      </c>
      <c r="M50" s="15">
        <f>((G50/D50)^(1/14)-1)*100</f>
        <v>9.016110312327562</v>
      </c>
      <c r="N50" s="15">
        <f>((G50/E50)^(1/9)-1)*100</f>
        <v>8.46700672720404</v>
      </c>
      <c r="O50" s="15">
        <f>((G50/F50)^(1/4)-1)*100</f>
        <v>6.9497025430285575</v>
      </c>
    </row>
    <row r="51" spans="1:15" s="2" customFormat="1" ht="21.75" customHeight="1">
      <c r="A51" s="8" t="s">
        <v>51</v>
      </c>
      <c r="B51" s="12" t="s">
        <v>117</v>
      </c>
      <c r="C51" s="28"/>
      <c r="D51" s="18"/>
      <c r="E51" s="15"/>
      <c r="F51" s="14"/>
      <c r="G51" s="14"/>
      <c r="H51" s="18"/>
      <c r="I51" s="18"/>
      <c r="J51" s="18"/>
      <c r="K51" s="19"/>
      <c r="L51" s="15"/>
      <c r="M51" s="15"/>
      <c r="N51" s="15"/>
      <c r="O51" s="15"/>
    </row>
    <row r="52" spans="1:15" s="2" customFormat="1" ht="21.75" customHeight="1">
      <c r="A52" s="8" t="s">
        <v>52</v>
      </c>
      <c r="B52" s="12" t="s">
        <v>118</v>
      </c>
      <c r="C52" s="25">
        <v>158.0415</v>
      </c>
      <c r="D52" s="15">
        <v>722.6579</v>
      </c>
      <c r="E52" s="15">
        <v>1410.6531</v>
      </c>
      <c r="F52" s="15">
        <v>3318.1548</v>
      </c>
      <c r="G52" s="15">
        <v>5717.8881</v>
      </c>
      <c r="H52" s="15">
        <f>G52/C52*100</f>
        <v>3617.9662303888535</v>
      </c>
      <c r="I52" s="15">
        <f>G52/D52*100</f>
        <v>791.2302764558444</v>
      </c>
      <c r="J52" s="15">
        <f>G52/E52*100</f>
        <v>405.3362304311386</v>
      </c>
      <c r="K52" s="15">
        <f>G52/F52*100</f>
        <v>172.32131846289994</v>
      </c>
      <c r="L52" s="15">
        <f>((G52/C52)^(1/24)-1)*100</f>
        <v>16.127752575640187</v>
      </c>
      <c r="M52" s="15">
        <f>((G52/D52)^(1/14)-1)*100</f>
        <v>15.921633587191252</v>
      </c>
      <c r="N52" s="15">
        <f>((G52/E52)^(1/9)-1)*100</f>
        <v>16.824800254136065</v>
      </c>
      <c r="O52" s="15">
        <f>((G52/F52)^(1/4)-1)*100</f>
        <v>14.573650916231395</v>
      </c>
    </row>
    <row r="53" spans="1:15" s="3" customFormat="1" ht="21.75" customHeight="1">
      <c r="A53" s="8" t="s">
        <v>53</v>
      </c>
      <c r="B53" s="12" t="s">
        <v>119</v>
      </c>
      <c r="C53" s="24"/>
      <c r="D53" s="14"/>
      <c r="E53" s="15"/>
      <c r="F53" s="14"/>
      <c r="G53" s="14"/>
      <c r="H53" s="19"/>
      <c r="I53" s="19"/>
      <c r="J53" s="19"/>
      <c r="K53" s="19"/>
      <c r="L53" s="15"/>
      <c r="M53" s="15"/>
      <c r="N53" s="15"/>
      <c r="O53" s="15"/>
    </row>
    <row r="54" spans="1:15" ht="21.75" customHeight="1">
      <c r="A54" s="8" t="s">
        <v>54</v>
      </c>
      <c r="B54" s="12" t="s">
        <v>120</v>
      </c>
      <c r="C54" s="27">
        <v>50111</v>
      </c>
      <c r="D54" s="17">
        <v>86624</v>
      </c>
      <c r="E54" s="17">
        <v>125367</v>
      </c>
      <c r="F54" s="17">
        <v>124677.49</v>
      </c>
      <c r="G54" s="17">
        <v>164923.58650000003</v>
      </c>
      <c r="H54" s="15">
        <f>G54/C54*100</f>
        <v>329.1165342938677</v>
      </c>
      <c r="I54" s="15">
        <f>G54/D54*100</f>
        <v>190.3901765099742</v>
      </c>
      <c r="J54" s="15">
        <f>G54/E54*100</f>
        <v>131.5526306763343</v>
      </c>
      <c r="K54" s="15">
        <f>G54/F54*100</f>
        <v>132.28016260192598</v>
      </c>
      <c r="L54" s="15">
        <f>((G54/C54)^(1/24)-1)*100</f>
        <v>5.088752730512569</v>
      </c>
      <c r="M54" s="15">
        <f>((G54/D54)^(1/14)-1)*100</f>
        <v>4.706733134265262</v>
      </c>
      <c r="N54" s="15">
        <f>((G54/E54)^(1/9)-1)*100</f>
        <v>3.0939742505820877</v>
      </c>
      <c r="O54" s="15">
        <f>((G54/F54)^(1/4)-1)*100</f>
        <v>7.244166940253538</v>
      </c>
    </row>
    <row r="55" spans="1:15" ht="21.75" customHeight="1">
      <c r="A55" s="8" t="s">
        <v>55</v>
      </c>
      <c r="B55" s="12" t="s">
        <v>121</v>
      </c>
      <c r="C55" s="27">
        <v>23332</v>
      </c>
      <c r="D55" s="17">
        <v>28779</v>
      </c>
      <c r="E55" s="17">
        <v>49067</v>
      </c>
      <c r="F55" s="17">
        <v>63836</v>
      </c>
      <c r="G55" s="17">
        <v>76410.8165</v>
      </c>
      <c r="H55" s="15">
        <f>G55/C55*100</f>
        <v>327.49364177953026</v>
      </c>
      <c r="I55" s="15">
        <f>G55/D55*100</f>
        <v>265.50893533479274</v>
      </c>
      <c r="J55" s="15">
        <f>G55/E55*100</f>
        <v>155.72750830497074</v>
      </c>
      <c r="K55" s="15">
        <f>G55/F55*100</f>
        <v>119.69862851682436</v>
      </c>
      <c r="L55" s="15">
        <f>((G55/C55)^(1/24)-1)*100</f>
        <v>5.067109937847003</v>
      </c>
      <c r="M55" s="15">
        <f>((G55/D55)^(1/14)-1)*100</f>
        <v>7.223842643067968</v>
      </c>
      <c r="N55" s="15">
        <f>((G55/E55)^(1/9)-1)*100</f>
        <v>5.044647028467475</v>
      </c>
      <c r="O55" s="15">
        <f>((G55/F55)^(1/4)-1)*100</f>
        <v>4.597738213378588</v>
      </c>
    </row>
    <row r="56" spans="1:15" ht="21.75" customHeight="1">
      <c r="A56" s="8" t="s">
        <v>56</v>
      </c>
      <c r="B56" s="12" t="s">
        <v>122</v>
      </c>
      <c r="C56" s="27">
        <v>15960</v>
      </c>
      <c r="D56" s="17">
        <v>31818</v>
      </c>
      <c r="E56" s="17">
        <v>40209</v>
      </c>
      <c r="F56" s="17">
        <v>39059</v>
      </c>
      <c r="G56" s="17">
        <v>34040.2799</v>
      </c>
      <c r="H56" s="15">
        <f>G56/C56*100</f>
        <v>213.28496177944865</v>
      </c>
      <c r="I56" s="15">
        <f>G56/D56*100</f>
        <v>106.98434816770381</v>
      </c>
      <c r="J56" s="15">
        <f>G56/E56*100</f>
        <v>84.65835981994081</v>
      </c>
      <c r="K56" s="15">
        <f>G56/F56*100</f>
        <v>87.15092526690393</v>
      </c>
      <c r="L56" s="15">
        <f>((G56/C56)^(1/24)-1)*100</f>
        <v>3.206411176222268</v>
      </c>
      <c r="M56" s="15">
        <f>((G56/D56)^(1/14)-1)*100</f>
        <v>0.4833957411001899</v>
      </c>
      <c r="N56" s="15">
        <f>((G56/E56)^(1/9)-1)*100</f>
        <v>-1.8334978248928713</v>
      </c>
      <c r="O56" s="15">
        <f>((G56/F56)^(1/4)-1)*100</f>
        <v>-3.37978477108718</v>
      </c>
    </row>
    <row r="57" spans="1:15" ht="21.75" customHeight="1">
      <c r="A57" s="8" t="s">
        <v>57</v>
      </c>
      <c r="B57" s="12" t="s">
        <v>121</v>
      </c>
      <c r="C57" s="27">
        <v>3226</v>
      </c>
      <c r="D57" s="17">
        <v>2953</v>
      </c>
      <c r="E57" s="17">
        <v>3433</v>
      </c>
      <c r="F57" s="17">
        <v>5746</v>
      </c>
      <c r="G57" s="17">
        <v>6949.2799</v>
      </c>
      <c r="H57" s="15">
        <f>G57/C57*100</f>
        <v>215.41475201487913</v>
      </c>
      <c r="I57" s="15">
        <f>G57/D57*100</f>
        <v>235.32949204199122</v>
      </c>
      <c r="J57" s="15">
        <f>G57/E57*100</f>
        <v>202.42586367608507</v>
      </c>
      <c r="K57" s="15">
        <f>G57/F57*100</f>
        <v>120.94117473024714</v>
      </c>
      <c r="L57" s="15">
        <f>((G57/C57)^(1/24)-1)*100</f>
        <v>3.24914802977998</v>
      </c>
      <c r="M57" s="15">
        <f>((G57/D57)^(1/14)-1)*100</f>
        <v>6.303682970795732</v>
      </c>
      <c r="N57" s="15">
        <f>((G57/E57)^(1/9)-1)*100</f>
        <v>8.150755016093125</v>
      </c>
      <c r="O57" s="15">
        <f>((G57/F57)^(1/4)-1)*100</f>
        <v>4.868135289232378</v>
      </c>
    </row>
    <row r="58" spans="1:15" ht="21.75" customHeight="1">
      <c r="A58" s="8" t="s">
        <v>58</v>
      </c>
      <c r="B58" s="12" t="s">
        <v>123</v>
      </c>
      <c r="C58" s="27"/>
      <c r="D58" s="17"/>
      <c r="E58" s="17"/>
      <c r="F58" s="17">
        <v>260.0311</v>
      </c>
      <c r="G58" s="17">
        <v>431.2</v>
      </c>
      <c r="H58" s="15"/>
      <c r="I58" s="15"/>
      <c r="J58" s="15"/>
      <c r="K58" s="15">
        <f>G58/F58*100</f>
        <v>165.82631846729103</v>
      </c>
      <c r="L58" s="15"/>
      <c r="M58" s="15"/>
      <c r="N58" s="15"/>
      <c r="O58" s="15">
        <f>((G58/F58)^(1/4)-1)*100</f>
        <v>13.47844205903057</v>
      </c>
    </row>
    <row r="59" spans="1:15" ht="21.75" customHeight="1">
      <c r="A59" s="8" t="s">
        <v>59</v>
      </c>
      <c r="B59" s="12" t="s">
        <v>124</v>
      </c>
      <c r="C59" s="27"/>
      <c r="D59" s="17"/>
      <c r="E59" s="17"/>
      <c r="F59" s="17"/>
      <c r="G59" s="17"/>
      <c r="H59" s="15"/>
      <c r="I59" s="15"/>
      <c r="J59" s="15"/>
      <c r="K59" s="15"/>
      <c r="L59" s="15"/>
      <c r="M59" s="15"/>
      <c r="N59" s="15"/>
      <c r="O59" s="15"/>
    </row>
    <row r="60" spans="1:15" ht="21.75" customHeight="1">
      <c r="A60" s="8" t="s">
        <v>60</v>
      </c>
      <c r="B60" s="12" t="s">
        <v>125</v>
      </c>
      <c r="C60" s="27"/>
      <c r="D60" s="17">
        <v>126.2117</v>
      </c>
      <c r="E60" s="17">
        <v>906.1773</v>
      </c>
      <c r="F60" s="17">
        <v>2225.12</v>
      </c>
      <c r="G60" s="17">
        <v>3332.3324</v>
      </c>
      <c r="H60" s="15"/>
      <c r="I60" s="15">
        <f>G60/D60*100</f>
        <v>2640.2721776190324</v>
      </c>
      <c r="J60" s="15">
        <f>G60/E60*100</f>
        <v>367.7351441048016</v>
      </c>
      <c r="K60" s="15">
        <f>G60/F60*100</f>
        <v>149.7596713885094</v>
      </c>
      <c r="L60" s="15"/>
      <c r="M60" s="15">
        <f>((G60/D60)^(1/14)-1)*100</f>
        <v>26.341589273944056</v>
      </c>
      <c r="N60" s="15">
        <f>((G60/E60)^(1/9)-1)*100</f>
        <v>15.567904182226112</v>
      </c>
      <c r="O60" s="15">
        <f>((G60/F60)^(1/4)-1)*100</f>
        <v>10.623837423776305</v>
      </c>
    </row>
    <row r="61" spans="1:15" ht="21.75" customHeight="1">
      <c r="A61" s="8"/>
      <c r="B61" s="12" t="s">
        <v>126</v>
      </c>
      <c r="C61" s="26"/>
      <c r="D61" s="16"/>
      <c r="E61" s="17"/>
      <c r="F61" s="16"/>
      <c r="G61" s="16"/>
      <c r="H61" s="19"/>
      <c r="I61" s="19"/>
      <c r="J61" s="19"/>
      <c r="K61" s="19"/>
      <c r="L61" s="15"/>
      <c r="M61" s="15"/>
      <c r="N61" s="15"/>
      <c r="O61" s="15"/>
    </row>
    <row r="62" spans="1:15" ht="21.75" customHeight="1">
      <c r="A62" s="8" t="s">
        <v>61</v>
      </c>
      <c r="B62" s="12" t="s">
        <v>127</v>
      </c>
      <c r="C62" s="29"/>
      <c r="D62" s="19"/>
      <c r="E62" s="17"/>
      <c r="F62" s="19"/>
      <c r="G62" s="19"/>
      <c r="H62" s="19"/>
      <c r="I62" s="19"/>
      <c r="J62" s="19"/>
      <c r="K62" s="19"/>
      <c r="L62" s="15"/>
      <c r="M62" s="15"/>
      <c r="N62" s="15"/>
      <c r="O62" s="15"/>
    </row>
    <row r="63" spans="1:15" ht="21.75" customHeight="1">
      <c r="A63" s="8"/>
      <c r="B63" s="12" t="s">
        <v>128</v>
      </c>
      <c r="C63" s="29"/>
      <c r="D63" s="19"/>
      <c r="E63" s="17"/>
      <c r="F63" s="19"/>
      <c r="G63" s="19"/>
      <c r="H63" s="19"/>
      <c r="I63" s="19"/>
      <c r="J63" s="19"/>
      <c r="K63" s="19"/>
      <c r="L63" s="15"/>
      <c r="M63" s="15"/>
      <c r="N63" s="15"/>
      <c r="O63" s="15"/>
    </row>
    <row r="64" spans="1:15" ht="21.75" customHeight="1">
      <c r="A64" s="8" t="s">
        <v>62</v>
      </c>
      <c r="B64" s="12" t="s">
        <v>129</v>
      </c>
      <c r="C64" s="29"/>
      <c r="D64" s="19"/>
      <c r="E64" s="17"/>
      <c r="F64" s="19"/>
      <c r="G64" s="19"/>
      <c r="H64" s="19"/>
      <c r="I64" s="19"/>
      <c r="J64" s="19"/>
      <c r="K64" s="19"/>
      <c r="L64" s="15"/>
      <c r="M64" s="15"/>
      <c r="N64" s="15"/>
      <c r="O64" s="15"/>
    </row>
    <row r="65" spans="1:15" s="2" customFormat="1" ht="21.75" customHeight="1">
      <c r="A65" s="8" t="s">
        <v>63</v>
      </c>
      <c r="B65" s="12" t="s">
        <v>130</v>
      </c>
      <c r="C65" s="27">
        <v>26</v>
      </c>
      <c r="D65" s="17">
        <v>24</v>
      </c>
      <c r="E65" s="17">
        <v>59</v>
      </c>
      <c r="F65" s="17">
        <v>65</v>
      </c>
      <c r="G65" s="17">
        <v>71</v>
      </c>
      <c r="H65" s="15">
        <f>G65/C65*100</f>
        <v>273.0769230769231</v>
      </c>
      <c r="I65" s="15">
        <f>G65/D65*100</f>
        <v>295.83333333333337</v>
      </c>
      <c r="J65" s="15">
        <f>G65/E65*100</f>
        <v>120.33898305084745</v>
      </c>
      <c r="K65" s="15">
        <f>G65/F65*100</f>
        <v>109.23076923076923</v>
      </c>
      <c r="L65" s="15">
        <f>((G65/C65)^(1/24)-1)*100</f>
        <v>4.274602194856825</v>
      </c>
      <c r="M65" s="15">
        <f>((G65/D65)^(1/14)-1)*100</f>
        <v>8.05533694655467</v>
      </c>
      <c r="N65" s="15">
        <f>((G65/E65)^(1/9)-1)*100</f>
        <v>2.0784430725158343</v>
      </c>
      <c r="O65" s="15">
        <f>((G65/F65)^(1/4)-1)*100</f>
        <v>2.231856616460237</v>
      </c>
    </row>
    <row r="66" spans="1:15" s="2" customFormat="1" ht="21.75" customHeight="1">
      <c r="A66" s="8" t="s">
        <v>64</v>
      </c>
      <c r="B66" s="12" t="s">
        <v>131</v>
      </c>
      <c r="C66" s="25">
        <v>5.1309</v>
      </c>
      <c r="D66" s="15">
        <v>12.5674</v>
      </c>
      <c r="E66" s="15">
        <v>40.7036</v>
      </c>
      <c r="F66" s="15">
        <v>56.2924</v>
      </c>
      <c r="G66" s="15">
        <v>71.3218</v>
      </c>
      <c r="H66" s="15">
        <f>G66/C66*100</f>
        <v>1390.0446315461227</v>
      </c>
      <c r="I66" s="15">
        <f>G66/D66*100</f>
        <v>567.5143625570921</v>
      </c>
      <c r="J66" s="15">
        <f>G66/E66*100</f>
        <v>175.22233905600487</v>
      </c>
      <c r="K66" s="15">
        <f>G66/F66*100</f>
        <v>126.69880836489472</v>
      </c>
      <c r="L66" s="15">
        <f>((G66/C66)^(1/24)-1)*100</f>
        <v>11.590236420490928</v>
      </c>
      <c r="M66" s="15">
        <f>((G66/D66)^(1/14)-1)*100</f>
        <v>13.202362303141758</v>
      </c>
      <c r="N66" s="15">
        <f>((G66/E66)^(1/9)-1)*100</f>
        <v>6.430351643286647</v>
      </c>
      <c r="O66" s="15">
        <f>((G66/F66)^(1/4)-1)*100</f>
        <v>6.094564042015338</v>
      </c>
    </row>
    <row r="67" spans="1:15" s="2" customFormat="1" ht="21.75" customHeight="1">
      <c r="A67" s="8" t="s">
        <v>65</v>
      </c>
      <c r="B67" s="12" t="s">
        <v>132</v>
      </c>
      <c r="C67" s="2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2" customFormat="1" ht="21.75" customHeight="1">
      <c r="A68" s="8" t="s">
        <v>66</v>
      </c>
      <c r="B68" s="12" t="s">
        <v>133</v>
      </c>
      <c r="C68" s="25">
        <v>145.08</v>
      </c>
      <c r="D68" s="15">
        <v>199.75</v>
      </c>
      <c r="E68" s="15">
        <v>261.15</v>
      </c>
      <c r="F68" s="15">
        <v>253.67</v>
      </c>
      <c r="G68" s="15">
        <v>204.68</v>
      </c>
      <c r="H68" s="15">
        <f>G68/C68*100</f>
        <v>141.08078301626688</v>
      </c>
      <c r="I68" s="15">
        <f>G68/D68*100</f>
        <v>102.46808510638299</v>
      </c>
      <c r="J68" s="15">
        <f>G68/E68*100</f>
        <v>78.37641202374115</v>
      </c>
      <c r="K68" s="15">
        <f>G68/F68*100</f>
        <v>80.6875073914929</v>
      </c>
      <c r="L68" s="15">
        <f>((G68/C68)^(1/24)-1)*100</f>
        <v>1.4443415418999184</v>
      </c>
      <c r="M68" s="15">
        <f>((G68/D68)^(1/14)-1)*100</f>
        <v>0.1743031551633356</v>
      </c>
      <c r="N68" s="15">
        <f>((G68/E68)^(1/9)-1)*100</f>
        <v>-2.670874830532377</v>
      </c>
      <c r="O68" s="15">
        <f>((G68/F68)^(1/4)-1)*100</f>
        <v>-5.223301792878687</v>
      </c>
    </row>
    <row r="69" spans="1:15" s="2" customFormat="1" ht="21.75" customHeight="1">
      <c r="A69" s="8" t="s">
        <v>67</v>
      </c>
      <c r="B69" s="12" t="s">
        <v>134</v>
      </c>
      <c r="C69" s="2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2" customFormat="1" ht="21.75" customHeight="1">
      <c r="A70" s="8" t="s">
        <v>68</v>
      </c>
      <c r="B70" s="12" t="s">
        <v>135</v>
      </c>
      <c r="C70" s="25">
        <v>297.4</v>
      </c>
      <c r="D70" s="15">
        <v>343.6</v>
      </c>
      <c r="E70" s="15">
        <v>350.26</v>
      </c>
      <c r="F70" s="15">
        <v>291.06</v>
      </c>
      <c r="G70" s="15">
        <v>224.5</v>
      </c>
      <c r="H70" s="15">
        <f>G70/C70*100</f>
        <v>75.48755884330868</v>
      </c>
      <c r="I70" s="15">
        <f>G70/D70*100</f>
        <v>65.33760186263096</v>
      </c>
      <c r="J70" s="15">
        <f>G70/E70*100</f>
        <v>64.09524353337521</v>
      </c>
      <c r="K70" s="15">
        <f>G70/F70*100</f>
        <v>77.13186284614856</v>
      </c>
      <c r="L70" s="15">
        <f>((G70/C70)^(1/24)-1)*100</f>
        <v>-1.164838964474002</v>
      </c>
      <c r="M70" s="15">
        <f>((G70/D70)^(1/14)-1)*100</f>
        <v>-2.994273908121503</v>
      </c>
      <c r="N70" s="15">
        <f>((G70/E70)^(1/9)-1)*100</f>
        <v>-4.822082050367083</v>
      </c>
      <c r="O70" s="15">
        <f>((G70/F70)^(1/4)-1)*100</f>
        <v>-6.28514121889353</v>
      </c>
    </row>
    <row r="71" spans="1:15" s="2" customFormat="1" ht="21.75" customHeight="1">
      <c r="A71" s="8" t="s">
        <v>69</v>
      </c>
      <c r="B71" s="12" t="s">
        <v>136</v>
      </c>
      <c r="C71" s="2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2" customFormat="1" ht="21.75" customHeight="1">
      <c r="A72" s="8" t="s">
        <v>70</v>
      </c>
      <c r="B72" s="12" t="s">
        <v>137</v>
      </c>
      <c r="C72" s="25">
        <v>32.3808</v>
      </c>
      <c r="D72" s="15">
        <v>32.8936</v>
      </c>
      <c r="E72" s="15">
        <v>37.5556</v>
      </c>
      <c r="F72" s="15">
        <v>42.6966</v>
      </c>
      <c r="G72" s="15">
        <v>46.0218</v>
      </c>
      <c r="H72" s="15">
        <f>G72/C72*100</f>
        <v>142.1268158908983</v>
      </c>
      <c r="I72" s="15">
        <f>G72/D72*100</f>
        <v>139.91110732786925</v>
      </c>
      <c r="J72" s="15">
        <f>G72/E72*100</f>
        <v>122.54310941643855</v>
      </c>
      <c r="K72" s="15">
        <f>G72/F72*100</f>
        <v>107.78797374966626</v>
      </c>
      <c r="L72" s="15">
        <f>((G72/C72)^(1/24)-1)*100</f>
        <v>1.475570380033453</v>
      </c>
      <c r="M72" s="15">
        <f>((G72/D72)^(1/14)-1)*100</f>
        <v>2.427839868119963</v>
      </c>
      <c r="N72" s="15">
        <f>((G72/E72)^(1/9)-1)*100</f>
        <v>2.2845119632828093</v>
      </c>
      <c r="O72" s="15">
        <f>((G72/F72)^(1/4)-1)*100</f>
        <v>1.8925842053445052</v>
      </c>
    </row>
    <row r="73" spans="1:15" s="2" customFormat="1" ht="21.75" customHeight="1">
      <c r="A73" s="8"/>
      <c r="B73" s="12" t="s">
        <v>138</v>
      </c>
      <c r="C73" s="29"/>
      <c r="D73" s="19"/>
      <c r="E73" s="15"/>
      <c r="F73" s="19"/>
      <c r="G73" s="19"/>
      <c r="H73" s="19"/>
      <c r="I73" s="19"/>
      <c r="J73" s="19"/>
      <c r="K73" s="19"/>
      <c r="L73" s="15"/>
      <c r="M73" s="15"/>
      <c r="N73" s="15"/>
      <c r="O73" s="15"/>
    </row>
    <row r="74" spans="1:15" s="2" customFormat="1" ht="21.75" customHeight="1">
      <c r="A74" s="8" t="s">
        <v>71</v>
      </c>
      <c r="B74" s="12" t="s">
        <v>139</v>
      </c>
      <c r="C74" s="26"/>
      <c r="D74" s="16"/>
      <c r="E74" s="16"/>
      <c r="F74" s="16"/>
      <c r="G74" s="16"/>
      <c r="H74" s="19"/>
      <c r="I74" s="19"/>
      <c r="J74" s="19"/>
      <c r="K74" s="19"/>
      <c r="L74" s="15"/>
      <c r="M74" s="15"/>
      <c r="N74" s="15"/>
      <c r="O74" s="15"/>
    </row>
    <row r="75" spans="1:15" s="2" customFormat="1" ht="21.75" customHeight="1">
      <c r="A75" s="8" t="s">
        <v>72</v>
      </c>
      <c r="B75" s="12" t="s">
        <v>140</v>
      </c>
      <c r="C75" s="27">
        <v>12166</v>
      </c>
      <c r="D75" s="17">
        <v>10105</v>
      </c>
      <c r="E75" s="17">
        <v>10081</v>
      </c>
      <c r="F75" s="17">
        <v>13183</v>
      </c>
      <c r="G75" s="17">
        <v>12866</v>
      </c>
      <c r="H75" s="15">
        <f>G75/C75*100</f>
        <v>105.75373993095512</v>
      </c>
      <c r="I75" s="15">
        <f>G75/D75*100</f>
        <v>127.32310737258783</v>
      </c>
      <c r="J75" s="15">
        <f>G75/E75*100</f>
        <v>127.62622755679001</v>
      </c>
      <c r="K75" s="15">
        <f>G75/F75*100</f>
        <v>97.59538799969658</v>
      </c>
      <c r="L75" s="15">
        <f>((G75/C75)^(1/24)-1)*100</f>
        <v>0.23336770072444057</v>
      </c>
      <c r="M75" s="15">
        <f>((G75/D75)^(1/14)-1)*100</f>
        <v>1.7403842468479258</v>
      </c>
      <c r="N75" s="15">
        <f>((G75/E75)^(1/9)-1)*100</f>
        <v>2.7474621340019434</v>
      </c>
      <c r="O75" s="15">
        <f>((G75/F75)^(1/4)-1)*100</f>
        <v>-0.6066510908165013</v>
      </c>
    </row>
    <row r="76" spans="1:15" s="2" customFormat="1" ht="21.75" customHeight="1">
      <c r="A76" s="8" t="s">
        <v>73</v>
      </c>
      <c r="B76" s="12" t="s">
        <v>141</v>
      </c>
      <c r="C76" s="27">
        <v>2815</v>
      </c>
      <c r="D76" s="17">
        <v>2657</v>
      </c>
      <c r="E76" s="17">
        <v>5914</v>
      </c>
      <c r="F76" s="17">
        <v>4000</v>
      </c>
      <c r="G76" s="17">
        <v>2930.35</v>
      </c>
      <c r="H76" s="15">
        <f>G76/C76*100</f>
        <v>104.09769094138544</v>
      </c>
      <c r="I76" s="15">
        <f>G76/D76*100</f>
        <v>110.28791870530674</v>
      </c>
      <c r="J76" s="15">
        <f>G76/E76*100</f>
        <v>49.5493743659114</v>
      </c>
      <c r="K76" s="15">
        <f>G76/F76*100</f>
        <v>73.25874999999999</v>
      </c>
      <c r="L76" s="15">
        <f>((G76/C76)^(1/24)-1)*100</f>
        <v>0.16747177856200057</v>
      </c>
      <c r="M76" s="15">
        <f>((G76/D76)^(1/14)-1)*100</f>
        <v>0.7019105181756968</v>
      </c>
      <c r="N76" s="15">
        <f>((G76/E76)^(1/9)-1)*100</f>
        <v>-7.505618468296449</v>
      </c>
      <c r="O76" s="15">
        <f>((G76/F76)^(1/4)-1)*100</f>
        <v>-7.484419963417865</v>
      </c>
    </row>
    <row r="77" spans="1:15" s="2" customFormat="1" ht="21.75" customHeight="1">
      <c r="A77" s="8" t="s">
        <v>74</v>
      </c>
      <c r="B77" s="12" t="s">
        <v>142</v>
      </c>
      <c r="C77" s="27">
        <v>54361</v>
      </c>
      <c r="D77" s="17">
        <v>58825</v>
      </c>
      <c r="E77" s="17">
        <v>329713</v>
      </c>
      <c r="F77" s="17">
        <v>206698.2</v>
      </c>
      <c r="G77" s="17">
        <v>214620</v>
      </c>
      <c r="H77" s="15">
        <f>G77/C77*100</f>
        <v>394.8050992439433</v>
      </c>
      <c r="I77" s="15">
        <f>G77/D77*100</f>
        <v>364.84487887802806</v>
      </c>
      <c r="J77" s="15">
        <f>G77/E77*100</f>
        <v>65.09297479929515</v>
      </c>
      <c r="K77" s="15">
        <f>G77/F77*100</f>
        <v>103.83254426018223</v>
      </c>
      <c r="L77" s="15">
        <f>((G77/C77)^(1/24)-1)*100</f>
        <v>5.888618297187698</v>
      </c>
      <c r="M77" s="15">
        <f>((G77/D77)^(1/14)-1)*100</f>
        <v>9.685846085397065</v>
      </c>
      <c r="N77" s="15">
        <f>((G77/E77)^(1/9)-1)*100</f>
        <v>-4.65859034195073</v>
      </c>
      <c r="O77" s="15">
        <f>((G77/F77)^(1/4)-1)*100</f>
        <v>0.9446656663137709</v>
      </c>
    </row>
    <row r="78" spans="1:15" s="2" customFormat="1" ht="21.75" customHeight="1">
      <c r="A78" s="8" t="s">
        <v>75</v>
      </c>
      <c r="B78" s="12" t="s">
        <v>143</v>
      </c>
      <c r="C78" s="27"/>
      <c r="D78" s="17"/>
      <c r="E78" s="17"/>
      <c r="F78" s="17"/>
      <c r="G78" s="17"/>
      <c r="H78" s="15"/>
      <c r="I78" s="15"/>
      <c r="J78" s="15"/>
      <c r="K78" s="15"/>
      <c r="L78" s="15"/>
      <c r="M78" s="15"/>
      <c r="N78" s="15"/>
      <c r="O78" s="15"/>
    </row>
    <row r="79" spans="1:15" ht="21.75" customHeight="1">
      <c r="A79" s="8" t="s">
        <v>76</v>
      </c>
      <c r="B79" s="12" t="s">
        <v>144</v>
      </c>
      <c r="C79" s="27"/>
      <c r="D79" s="17">
        <v>716</v>
      </c>
      <c r="E79" s="17">
        <v>885</v>
      </c>
      <c r="F79" s="17">
        <v>1201</v>
      </c>
      <c r="G79" s="17">
        <v>1234</v>
      </c>
      <c r="H79" s="15"/>
      <c r="I79" s="15">
        <f>G79/D79*100</f>
        <v>172.3463687150838</v>
      </c>
      <c r="J79" s="15">
        <f>G79/E79*100</f>
        <v>139.43502824858757</v>
      </c>
      <c r="K79" s="15">
        <f>G79/F79*100</f>
        <v>102.74771024146546</v>
      </c>
      <c r="L79" s="15"/>
      <c r="M79" s="15">
        <f>((G79/D79)^(1/14)-1)*100</f>
        <v>3.9646909630498994</v>
      </c>
      <c r="N79" s="15">
        <f>((G79/E79)^(1/9)-1)*100</f>
        <v>3.762713627836556</v>
      </c>
      <c r="O79" s="15">
        <f>((G79/F79)^(1/4)-1)*100</f>
        <v>0.6799608674347368</v>
      </c>
    </row>
    <row r="80" spans="1:15" ht="21.75" customHeight="1">
      <c r="A80" s="8" t="s">
        <v>77</v>
      </c>
      <c r="B80" s="12" t="s">
        <v>145</v>
      </c>
      <c r="C80" s="27">
        <v>60185</v>
      </c>
      <c r="D80" s="17">
        <v>64900</v>
      </c>
      <c r="E80" s="17">
        <v>58617</v>
      </c>
      <c r="F80" s="17">
        <v>85376</v>
      </c>
      <c r="G80" s="17">
        <v>89852</v>
      </c>
      <c r="H80" s="15">
        <f>G80/C80*100</f>
        <v>149.2930132092714</v>
      </c>
      <c r="I80" s="15">
        <f>G80/D80*100</f>
        <v>138.4468412942989</v>
      </c>
      <c r="J80" s="15">
        <f>G80/E80*100</f>
        <v>153.2865892147329</v>
      </c>
      <c r="K80" s="15">
        <f>G80/F80*100</f>
        <v>105.2426911544228</v>
      </c>
      <c r="L80" s="15">
        <f>((G80/C80)^(1/24)-1)*100</f>
        <v>1.6837712923218229</v>
      </c>
      <c r="M80" s="15">
        <f>((G80/D80)^(1/14)-1)*100</f>
        <v>2.350895441579093</v>
      </c>
      <c r="N80" s="15">
        <f>((G80/E80)^(1/9)-1)*100</f>
        <v>4.860415304628818</v>
      </c>
      <c r="O80" s="15">
        <f>((G80/F80)^(1/4)-1)*100</f>
        <v>1.2856655545083084</v>
      </c>
    </row>
    <row r="81" spans="1:15" ht="21.75" customHeight="1" thickBot="1">
      <c r="A81" s="10"/>
      <c r="B81" s="13"/>
      <c r="C81" s="30"/>
      <c r="D81" s="31"/>
      <c r="E81" s="32"/>
      <c r="F81" s="32"/>
      <c r="G81" s="32"/>
      <c r="H81" s="31"/>
      <c r="I81" s="31"/>
      <c r="J81" s="31"/>
      <c r="K81" s="31"/>
      <c r="L81" s="33"/>
      <c r="M81" s="34"/>
      <c r="N81" s="34"/>
      <c r="O81" s="35"/>
    </row>
  </sheetData>
  <sheetProtection/>
  <mergeCells count="14">
    <mergeCell ref="A3:A5"/>
    <mergeCell ref="B3:B5"/>
    <mergeCell ref="C3:E3"/>
    <mergeCell ref="F3:G3"/>
    <mergeCell ref="B2:O2"/>
    <mergeCell ref="A1:O1"/>
    <mergeCell ref="D4:D5"/>
    <mergeCell ref="E4:E5"/>
    <mergeCell ref="F4:F5"/>
    <mergeCell ref="G4:G5"/>
    <mergeCell ref="H4:K4"/>
    <mergeCell ref="L4:O4"/>
    <mergeCell ref="C4:C5"/>
    <mergeCell ref="H3:O3"/>
  </mergeCells>
  <printOptions horizontalCentered="1"/>
  <pageMargins left="0.7874015748031497" right="0.7874015748031497" top="0.9055118110236221" bottom="0.944881889763779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熊威:</dc:creator>
  <cp:keywords/>
  <dc:description/>
  <cp:lastModifiedBy>熊威:</cp:lastModifiedBy>
  <dcterms:created xsi:type="dcterms:W3CDTF">2015-08-14T05:59:09Z</dcterms:created>
  <dcterms:modified xsi:type="dcterms:W3CDTF">2015-08-18T02:40:47Z</dcterms:modified>
  <cp:category/>
  <cp:version/>
  <cp:contentType/>
  <cp:contentStatus/>
</cp:coreProperties>
</file>